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25" tabRatio="886" activeTab="6"/>
  </bookViews>
  <sheets>
    <sheet name="表一 一般公共预算收入表" sheetId="1" r:id="rId1"/>
    <sheet name="表二 一般公共预算支出表" sheetId="2" r:id="rId2"/>
    <sheet name="表三 一般公共预算本级支出表" sheetId="3" r:id="rId3"/>
    <sheet name="表四 一般公共预算基本支出表" sheetId="4" r:id="rId4"/>
    <sheet name="表五 “三公”经费支出表" sheetId="5" r:id="rId5"/>
    <sheet name="表六 一般公共预算支出经济分类表" sheetId="6" r:id="rId6"/>
    <sheet name="表七 税收返还和转移支付预算表" sheetId="7" r:id="rId7"/>
    <sheet name="表八  2023年政府一般债务限额和余额情况表" sheetId="8" r:id="rId8"/>
    <sheet name="表九 政府性基金预算收入表" sheetId="9" r:id="rId9"/>
    <sheet name="表十 政府性基金预算支出表" sheetId="10" r:id="rId10"/>
    <sheet name="表十一 政府性基金预算支出转移支付表" sheetId="11" r:id="rId11"/>
    <sheet name="表十二 政府性基金预算收支明细表" sheetId="12" r:id="rId12"/>
    <sheet name="表十三  2023年政府专项债务限额和余额情况表" sheetId="13" r:id="rId13"/>
    <sheet name="表十四 国有资本经营收入预算表" sheetId="14" r:id="rId14"/>
    <sheet name="表十五 国有资本经营支出预算表" sheetId="15" r:id="rId15"/>
    <sheet name="表十六 本级国有资本经营支出预算表" sheetId="16" r:id="rId16"/>
    <sheet name="表十七 国有资本经营预算转移支付表" sheetId="17" r:id="rId17"/>
    <sheet name="表十八 社会保险基金收入预算表 " sheetId="18" r:id="rId18"/>
    <sheet name="表十九 社会保险基金支出预算表" sheetId="19" r:id="rId19"/>
  </sheets>
  <externalReferences>
    <externalReference r:id="rId22"/>
    <externalReference r:id="rId23"/>
    <externalReference r:id="rId24"/>
    <externalReference r:id="rId25"/>
  </externalReferences>
  <definedNames>
    <definedName name="地区名称" localSheetId="1">#REF!</definedName>
    <definedName name="地区名称">#REF!</definedName>
    <definedName name="_xlnm.Print_Titles" localSheetId="0">'表一 一般公共预算收入表'!$1:$4</definedName>
    <definedName name="_xlnm.Print_Titles" localSheetId="2">'表三 一般公共预算本级支出表'!$1:$5</definedName>
    <definedName name="_xlnm.Print_Titles" localSheetId="8">'表九 政府性基金预算收入表'!$1:$5</definedName>
    <definedName name="_xlnm.Print_Titles" localSheetId="11">'表十二 政府性基金预算收支明细表'!$1:$5</definedName>
    <definedName name="地区名称" localSheetId="5">'[1]封面'!$B$2:$B$6</definedName>
    <definedName name="_xlnm.Print_Titles" localSheetId="5">'表六 一般公共预算支出经济分类表'!$1:$3,'表六 一般公共预算支出经济分类表'!$B:$B</definedName>
    <definedName name="_xlnm.Print_Titles" localSheetId="9">'表十 政府性基金预算支出表'!$1:$5</definedName>
    <definedName name="_xlnm.Print_Titles" localSheetId="10">'表十一 政府性基金预算支出转移支付表'!$1:$5</definedName>
    <definedName name="地区名称" localSheetId="13">#REF!</definedName>
    <definedName name="地区名称" localSheetId="14">#REF!</definedName>
    <definedName name="地区名称" localSheetId="16">#REF!</definedName>
    <definedName name="地区名称" localSheetId="15">#REF!</definedName>
    <definedName name="地区名称" localSheetId="17">#REF!</definedName>
    <definedName name="地区名称" localSheetId="18">#REF!</definedName>
    <definedName name="地区名称" localSheetId="7">#REF!</definedName>
    <definedName name="地区名称" localSheetId="12">#REF!</definedName>
    <definedName name="地区名称" localSheetId="6">#REF!</definedName>
    <definedName name="_xlnm._FilterDatabase" localSheetId="2" hidden="1">'表三 一般公共预算本级支出表'!$A$5:$C$223</definedName>
  </definedNames>
  <calcPr fullCalcOnLoad="1"/>
</workbook>
</file>

<file path=xl/sharedStrings.xml><?xml version="1.0" encoding="utf-8"?>
<sst xmlns="http://schemas.openxmlformats.org/spreadsheetml/2006/main" count="5063" uniqueCount="3107">
  <si>
    <t>表一</t>
  </si>
  <si>
    <t>2023年一般公共预算收入表</t>
  </si>
  <si>
    <t>单位：万元</t>
  </si>
  <si>
    <r>
      <t xml:space="preserve">项 </t>
    </r>
    <r>
      <rPr>
        <b/>
        <sz val="11"/>
        <rFont val="宋体"/>
        <family val="0"/>
      </rPr>
      <t xml:space="preserve"> </t>
    </r>
    <r>
      <rPr>
        <b/>
        <sz val="11"/>
        <rFont val="宋体"/>
        <family val="0"/>
      </rPr>
      <t>目</t>
    </r>
  </si>
  <si>
    <t>预算数</t>
  </si>
  <si>
    <t>代码</t>
  </si>
  <si>
    <t>名称</t>
  </si>
  <si>
    <t>金额</t>
  </si>
  <si>
    <t>101</t>
  </si>
  <si>
    <t>一、税收收入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</si>
  <si>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</si>
  <si>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</si>
  <si>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</si>
  <si>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</si>
  <si>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</si>
  <si>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</si>
  <si>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</si>
  <si>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</si>
  <si>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</si>
  <si>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</si>
  <si>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</si>
  <si>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</si>
  <si>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</si>
  <si>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</si>
  <si>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</si>
  <si>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</si>
  <si>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</si>
  <si>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</si>
  <si>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</si>
  <si>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</si>
  <si>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</si>
  <si>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</si>
  <si>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</si>
  <si>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</si>
  <si>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</si>
  <si>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</si>
  <si>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</si>
  <si>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</si>
  <si>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</si>
  <si>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</si>
  <si>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</si>
  <si>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</si>
  <si>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</si>
  <si>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</si>
  <si>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</si>
  <si>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</si>
  <si>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</si>
  <si>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</si>
  <si>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</si>
  <si>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</si>
  <si>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</si>
  <si>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</si>
  <si>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</si>
  <si>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</si>
  <si>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</si>
  <si>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</si>
  <si>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</si>
  <si>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</si>
  <si>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</si>
  <si>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</si>
  <si>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 xml:space="preserve"> </t>
  </si>
  <si>
    <t>收入合计</t>
  </si>
  <si>
    <t>表二</t>
  </si>
  <si>
    <t>2023年一般公共预算支出表</t>
  </si>
  <si>
    <r>
      <t xml:space="preserve">项 </t>
    </r>
    <r>
      <rPr>
        <sz val="11"/>
        <rFont val="宋体"/>
        <family val="0"/>
      </rPr>
      <t xml:space="preserve">  </t>
    </r>
    <r>
      <rPr>
        <sz val="11"/>
        <rFont val="宋体"/>
        <family val="0"/>
      </rPr>
      <t>目</t>
    </r>
  </si>
  <si>
    <t>201</t>
  </si>
  <si>
    <t>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</si>
  <si>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</si>
  <si>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</si>
  <si>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</si>
  <si>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</si>
  <si>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</si>
  <si>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</si>
  <si>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</si>
  <si>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</si>
  <si>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</si>
  <si>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</si>
  <si>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</si>
  <si>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</si>
  <si>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</si>
  <si>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</si>
  <si>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</si>
  <si>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</si>
  <si>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</si>
  <si>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</si>
  <si>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</si>
  <si>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</si>
  <si>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</si>
  <si>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</si>
  <si>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</si>
  <si>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</si>
  <si>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</si>
  <si>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</si>
  <si>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</si>
  <si>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</si>
  <si>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</si>
  <si>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</si>
  <si>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</si>
  <si>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</si>
  <si>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</si>
  <si>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</si>
  <si>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</si>
  <si>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</si>
  <si>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</si>
  <si>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</si>
  <si>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</si>
  <si>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</si>
  <si>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</si>
  <si>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</si>
  <si>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</si>
  <si>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</si>
  <si>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</si>
  <si>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</si>
  <si>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</si>
  <si>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</si>
  <si>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</si>
  <si>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</si>
  <si>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</si>
  <si>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</si>
  <si>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</si>
  <si>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</si>
  <si>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</si>
  <si>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</si>
  <si>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</si>
  <si>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</si>
  <si>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</si>
  <si>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</si>
  <si>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</si>
  <si>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</si>
  <si>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</si>
  <si>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</si>
  <si>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</si>
  <si>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</si>
  <si>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</si>
  <si>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</si>
  <si>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</si>
  <si>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</si>
  <si>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</si>
  <si>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</si>
  <si>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</si>
  <si>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</si>
  <si>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</si>
  <si>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</si>
  <si>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</si>
  <si>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</si>
  <si>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</si>
  <si>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</si>
  <si>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</si>
  <si>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</si>
  <si>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</si>
  <si>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</si>
  <si>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</si>
  <si>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</si>
  <si>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</si>
  <si>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</si>
  <si>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</si>
  <si>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</si>
  <si>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</si>
  <si>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</si>
  <si>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</si>
  <si>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</si>
  <si>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</si>
  <si>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</si>
  <si>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</si>
  <si>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</si>
  <si>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</si>
  <si>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</si>
  <si>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</si>
  <si>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</si>
  <si>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</si>
  <si>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</si>
  <si>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</si>
  <si>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</si>
  <si>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</si>
  <si>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</si>
  <si>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</si>
  <si>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</si>
  <si>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</si>
  <si>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</si>
  <si>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</si>
  <si>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</si>
  <si>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</si>
  <si>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</si>
  <si>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</si>
  <si>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</si>
  <si>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</si>
  <si>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</si>
  <si>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</si>
  <si>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</si>
  <si>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</si>
  <si>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</si>
  <si>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</si>
  <si>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</si>
  <si>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</si>
  <si>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</si>
  <si>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</si>
  <si>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</si>
  <si>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</si>
  <si>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</si>
  <si>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</si>
  <si>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</si>
  <si>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</si>
  <si>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</si>
  <si>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</si>
  <si>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</si>
  <si>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</si>
  <si>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</si>
  <si>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</si>
  <si>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</si>
  <si>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</si>
  <si>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</si>
  <si>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</si>
  <si>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</si>
  <si>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</si>
  <si>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</si>
  <si>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</si>
  <si>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</si>
  <si>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</si>
  <si>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</si>
  <si>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</si>
  <si>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</si>
  <si>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</si>
  <si>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</si>
  <si>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</si>
  <si>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</si>
  <si>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</si>
  <si>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</si>
  <si>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</si>
  <si>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</si>
  <si>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</si>
  <si>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</si>
  <si>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</si>
  <si>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</si>
  <si>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</si>
  <si>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</si>
  <si>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</si>
  <si>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</si>
  <si>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</si>
  <si>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</si>
  <si>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</si>
  <si>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</si>
  <si>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</si>
  <si>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</si>
  <si>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</si>
  <si>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</si>
  <si>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</si>
  <si>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</si>
  <si>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</si>
  <si>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</si>
  <si>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</si>
  <si>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</si>
  <si>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</si>
  <si>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</si>
  <si>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</si>
  <si>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</si>
  <si>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</si>
  <si>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</si>
  <si>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</si>
  <si>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</si>
  <si>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</si>
  <si>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</si>
  <si>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</si>
  <si>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</si>
  <si>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</si>
  <si>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</si>
  <si>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</si>
  <si>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</si>
  <si>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</si>
  <si>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</si>
  <si>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</si>
  <si>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</si>
  <si>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</si>
  <si>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</si>
  <si>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</si>
  <si>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</si>
  <si>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</si>
  <si>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</si>
  <si>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</si>
  <si>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</si>
  <si>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</si>
  <si>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</si>
  <si>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</si>
  <si>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</si>
  <si>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</si>
  <si>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</si>
  <si>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</si>
  <si>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</si>
  <si>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</si>
  <si>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</si>
  <si>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</si>
  <si>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</si>
  <si>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</si>
  <si>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</si>
  <si>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</si>
  <si>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</si>
  <si>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</si>
  <si>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</si>
  <si>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</si>
  <si>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</si>
  <si>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</si>
  <si>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</si>
  <si>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</si>
  <si>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</si>
  <si>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</si>
  <si>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</si>
  <si>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</si>
  <si>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</si>
  <si>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</si>
  <si>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</si>
  <si>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</si>
  <si>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</si>
  <si>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</si>
  <si>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</si>
  <si>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</si>
  <si>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</si>
  <si>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</si>
  <si>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</si>
  <si>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</si>
  <si>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</si>
  <si>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</si>
  <si>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</si>
  <si>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</si>
  <si>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</si>
  <si>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</si>
  <si>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</si>
  <si>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</si>
  <si>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</si>
  <si>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</si>
  <si>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</si>
  <si>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</si>
  <si>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</si>
  <si>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</si>
  <si>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</si>
  <si>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</si>
  <si>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</si>
  <si>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</si>
  <si>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</si>
  <si>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</si>
  <si>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</si>
  <si>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</si>
  <si>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</si>
  <si>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</si>
  <si>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</si>
  <si>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</si>
  <si>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</si>
  <si>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</si>
  <si>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</si>
  <si>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</si>
  <si>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</si>
  <si>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</si>
  <si>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</si>
  <si>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</si>
  <si>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</si>
  <si>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</si>
  <si>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</si>
  <si>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</si>
  <si>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</si>
  <si>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</si>
  <si>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</si>
  <si>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</si>
  <si>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</si>
  <si>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</si>
  <si>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</si>
  <si>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</si>
  <si>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</si>
  <si>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</si>
  <si>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</si>
  <si>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</si>
  <si>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</si>
  <si>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</si>
  <si>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</si>
  <si>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</si>
  <si>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</si>
  <si>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</si>
  <si>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</si>
  <si>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</si>
  <si>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</si>
  <si>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</si>
  <si>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</si>
  <si>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</si>
  <si>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</si>
  <si>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</si>
  <si>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</si>
  <si>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</si>
  <si>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</si>
  <si>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</si>
  <si>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</si>
  <si>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</si>
  <si>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</si>
  <si>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</si>
  <si>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</si>
  <si>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</si>
  <si>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</si>
  <si>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</si>
  <si>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</si>
  <si>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</si>
  <si>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</si>
  <si>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</si>
  <si>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</si>
  <si>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</si>
  <si>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</si>
  <si>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</si>
  <si>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</si>
  <si>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</si>
  <si>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</si>
  <si>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</si>
  <si>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</si>
  <si>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</si>
  <si>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</si>
  <si>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</si>
  <si>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</si>
  <si>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</si>
  <si>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</si>
  <si>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</si>
  <si>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</si>
  <si>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</si>
  <si>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</si>
  <si>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</si>
  <si>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</si>
  <si>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</si>
  <si>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</si>
  <si>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</si>
  <si>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</si>
  <si>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</si>
  <si>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外交支出</t>
  </si>
  <si>
    <t>20205</t>
  </si>
  <si>
    <t xml:space="preserve">    对外合作与交流</t>
  </si>
  <si>
    <t>20206</t>
  </si>
  <si>
    <t xml:space="preserve">    对外宣传</t>
  </si>
  <si>
    <t>20299</t>
  </si>
  <si>
    <t xml:space="preserve">    其他外交支出</t>
  </si>
  <si>
    <t>203</t>
  </si>
  <si>
    <t>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</si>
  <si>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</si>
  <si>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</si>
  <si>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</si>
  <si>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</si>
  <si>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</si>
  <si>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</si>
  <si>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</si>
  <si>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</si>
  <si>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</si>
  <si>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</si>
  <si>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</si>
  <si>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</si>
  <si>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</si>
  <si>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</si>
  <si>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</si>
  <si>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</si>
  <si>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</si>
  <si>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</si>
  <si>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</si>
  <si>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</si>
  <si>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</si>
  <si>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</si>
  <si>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</si>
  <si>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</si>
  <si>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</si>
  <si>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</si>
  <si>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</si>
  <si>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</si>
  <si>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</si>
  <si>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</si>
  <si>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</si>
  <si>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</si>
  <si>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</si>
  <si>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</si>
  <si>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</si>
  <si>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</si>
  <si>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</si>
  <si>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</si>
  <si>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</si>
  <si>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</si>
  <si>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</si>
  <si>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</si>
  <si>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</si>
  <si>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</si>
  <si>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</si>
  <si>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</si>
  <si>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</si>
  <si>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</si>
  <si>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</si>
  <si>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</si>
  <si>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</si>
  <si>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</si>
  <si>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</si>
  <si>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</si>
  <si>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</si>
  <si>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</si>
  <si>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</si>
  <si>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</si>
  <si>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</si>
  <si>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</si>
  <si>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</si>
  <si>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</si>
  <si>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</si>
  <si>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</si>
  <si>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</si>
  <si>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</si>
  <si>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</si>
  <si>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</si>
  <si>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</si>
  <si>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</si>
  <si>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</si>
  <si>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</si>
  <si>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</si>
  <si>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</si>
  <si>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</si>
  <si>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</si>
  <si>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</si>
  <si>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</si>
  <si>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</si>
  <si>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</si>
  <si>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</si>
  <si>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</si>
  <si>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</si>
  <si>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</si>
  <si>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</si>
  <si>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</si>
  <si>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</si>
  <si>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</si>
  <si>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</si>
  <si>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</si>
  <si>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</si>
  <si>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</si>
  <si>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</si>
  <si>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</si>
  <si>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</si>
  <si>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</si>
  <si>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</si>
  <si>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</si>
  <si>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</si>
  <si>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</si>
  <si>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</si>
  <si>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</si>
  <si>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</si>
  <si>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</si>
  <si>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</si>
  <si>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</si>
  <si>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</si>
  <si>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</si>
  <si>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</si>
  <si>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</si>
  <si>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</si>
  <si>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</si>
  <si>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</si>
  <si>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</si>
  <si>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</si>
  <si>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</si>
  <si>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</si>
  <si>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</si>
  <si>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</si>
  <si>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</si>
  <si>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</si>
  <si>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</si>
  <si>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</si>
  <si>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</si>
  <si>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</si>
  <si>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</si>
  <si>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</si>
  <si>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</si>
  <si>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</si>
  <si>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</si>
  <si>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</si>
  <si>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</si>
  <si>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</si>
  <si>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</si>
  <si>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</si>
  <si>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</si>
  <si>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</si>
  <si>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</si>
  <si>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</si>
  <si>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</si>
  <si>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</si>
  <si>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</si>
  <si>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</si>
  <si>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</si>
  <si>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</si>
  <si>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</si>
  <si>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</si>
  <si>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</si>
  <si>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</si>
  <si>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</si>
  <si>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</si>
  <si>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</si>
  <si>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</si>
  <si>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</si>
  <si>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</si>
  <si>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</si>
  <si>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</si>
  <si>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</si>
  <si>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</si>
  <si>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</si>
  <si>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</si>
  <si>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</si>
  <si>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</si>
  <si>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</si>
  <si>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</si>
  <si>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</si>
  <si>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</si>
  <si>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</si>
  <si>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</si>
  <si>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</si>
  <si>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</si>
  <si>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</si>
  <si>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</si>
  <si>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</si>
  <si>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</si>
  <si>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</si>
  <si>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</si>
  <si>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</si>
  <si>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</si>
  <si>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</si>
  <si>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</si>
  <si>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</si>
  <si>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</si>
  <si>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</si>
  <si>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</si>
  <si>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</si>
  <si>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</si>
  <si>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</si>
  <si>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</si>
  <si>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</si>
  <si>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</si>
  <si>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</si>
  <si>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</si>
  <si>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</si>
  <si>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</si>
  <si>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</si>
  <si>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</si>
  <si>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</si>
  <si>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</si>
  <si>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</si>
  <si>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</si>
  <si>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</si>
  <si>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</si>
  <si>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</si>
  <si>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</si>
  <si>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</si>
  <si>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</si>
  <si>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</si>
  <si>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</si>
  <si>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</si>
  <si>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</si>
  <si>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</si>
  <si>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</si>
  <si>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</si>
  <si>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</si>
  <si>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</si>
  <si>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</si>
  <si>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</si>
  <si>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</si>
  <si>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</si>
  <si>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</si>
  <si>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</si>
  <si>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</si>
  <si>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</si>
  <si>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</si>
  <si>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</si>
  <si>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</si>
  <si>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</si>
  <si>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</si>
  <si>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</si>
  <si>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</si>
  <si>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</si>
  <si>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</si>
  <si>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</si>
  <si>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</si>
  <si>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</si>
  <si>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</si>
  <si>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</si>
  <si>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</si>
  <si>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</si>
  <si>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</si>
  <si>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</si>
  <si>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</si>
  <si>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</si>
  <si>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</si>
  <si>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</si>
  <si>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</si>
  <si>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</si>
  <si>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</si>
  <si>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</si>
  <si>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</si>
  <si>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</si>
  <si>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</si>
  <si>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</si>
  <si>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</si>
  <si>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</si>
  <si>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</si>
  <si>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</si>
  <si>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</si>
  <si>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</si>
  <si>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</si>
  <si>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</si>
  <si>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</si>
  <si>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</si>
  <si>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</si>
  <si>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</si>
  <si>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</si>
  <si>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</si>
  <si>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</si>
  <si>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</si>
  <si>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</si>
  <si>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</si>
  <si>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</si>
  <si>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</si>
  <si>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</si>
  <si>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</si>
  <si>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</si>
  <si>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</si>
  <si>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</si>
  <si>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</si>
  <si>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</si>
  <si>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</si>
  <si>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</si>
  <si>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</si>
  <si>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</si>
  <si>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</si>
  <si>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</si>
  <si>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</si>
  <si>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</si>
  <si>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</si>
  <si>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</si>
  <si>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</si>
  <si>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</si>
  <si>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</si>
  <si>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</si>
  <si>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</si>
  <si>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</si>
  <si>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</si>
  <si>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</si>
  <si>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</si>
  <si>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</si>
  <si>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</si>
  <si>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</si>
  <si>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</si>
  <si>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</si>
  <si>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</si>
  <si>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</si>
  <si>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</si>
  <si>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</si>
  <si>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</si>
  <si>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</si>
  <si>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</si>
  <si>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</si>
  <si>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</si>
  <si>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</si>
  <si>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</si>
  <si>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</si>
  <si>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</si>
  <si>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</si>
  <si>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</si>
  <si>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</si>
  <si>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</si>
  <si>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</si>
  <si>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</si>
  <si>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</si>
  <si>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</si>
  <si>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</si>
  <si>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</si>
  <si>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</si>
  <si>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</si>
  <si>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</si>
  <si>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</si>
  <si>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</si>
  <si>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</si>
  <si>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</si>
  <si>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</si>
  <si>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</si>
  <si>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</si>
  <si>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</si>
  <si>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</si>
  <si>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</si>
  <si>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</si>
  <si>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</si>
  <si>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</si>
  <si>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</si>
  <si>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</si>
  <si>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</si>
  <si>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</si>
  <si>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</si>
  <si>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</si>
  <si>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</si>
  <si>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</si>
  <si>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</si>
  <si>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</si>
  <si>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</si>
  <si>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</si>
  <si>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</si>
  <si>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</si>
  <si>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</si>
  <si>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</si>
  <si>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</si>
  <si>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</si>
  <si>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</si>
  <si>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</si>
  <si>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</si>
  <si>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</si>
  <si>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</si>
  <si>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</si>
  <si>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</si>
  <si>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</si>
  <si>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</si>
  <si>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</si>
  <si>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</si>
  <si>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</si>
  <si>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</si>
  <si>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</si>
  <si>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</si>
  <si>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</si>
  <si>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</si>
  <si>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</si>
  <si>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</si>
  <si>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</si>
  <si>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</si>
  <si>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</si>
  <si>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</si>
  <si>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</si>
  <si>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</si>
  <si>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</si>
  <si>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</si>
  <si>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</si>
  <si>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</si>
  <si>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</si>
  <si>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</si>
  <si>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</si>
  <si>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</si>
  <si>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</si>
  <si>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</si>
  <si>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</si>
  <si>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</si>
  <si>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</si>
  <si>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</si>
  <si>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</si>
  <si>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</si>
  <si>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</si>
  <si>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</si>
  <si>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</si>
  <si>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</si>
  <si>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</si>
  <si>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</si>
  <si>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</si>
  <si>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</si>
  <si>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</si>
  <si>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</si>
  <si>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</si>
  <si>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</si>
  <si>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</si>
  <si>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</si>
  <si>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</si>
  <si>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</si>
  <si>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</si>
  <si>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</si>
  <si>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</si>
  <si>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</si>
  <si>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</si>
  <si>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</si>
  <si>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</si>
  <si>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</si>
  <si>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</si>
  <si>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</si>
  <si>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</si>
  <si>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</si>
  <si>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</si>
  <si>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</si>
  <si>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</si>
  <si>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</si>
  <si>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</si>
  <si>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</si>
  <si>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</si>
  <si>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</si>
  <si>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</si>
  <si>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</si>
  <si>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</si>
  <si>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</si>
  <si>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</si>
  <si>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</si>
  <si>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</si>
  <si>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</si>
  <si>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</si>
  <si>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</si>
  <si>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</si>
  <si>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</si>
  <si>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</si>
  <si>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</si>
  <si>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</si>
  <si>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</si>
  <si>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</si>
  <si>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</si>
  <si>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</si>
  <si>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</si>
  <si>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</si>
  <si>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</si>
  <si>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</si>
  <si>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</si>
  <si>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</si>
  <si>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</si>
  <si>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</si>
  <si>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</si>
  <si>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</si>
  <si>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</si>
  <si>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</si>
  <si>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</si>
  <si>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</si>
  <si>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</si>
  <si>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</si>
  <si>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</si>
  <si>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</si>
  <si>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</si>
  <si>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</si>
  <si>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</si>
  <si>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</si>
  <si>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</si>
  <si>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</si>
  <si>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</si>
  <si>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</si>
  <si>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</si>
  <si>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</si>
  <si>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</si>
  <si>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</si>
  <si>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</si>
  <si>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</si>
  <si>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</si>
  <si>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</si>
  <si>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</si>
  <si>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</si>
  <si>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</si>
  <si>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</si>
  <si>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</si>
  <si>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</si>
  <si>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</si>
  <si>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</si>
  <si>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</si>
  <si>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</si>
  <si>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</si>
  <si>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</si>
  <si>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</si>
  <si>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</si>
  <si>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</si>
  <si>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</si>
  <si>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</si>
  <si>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</si>
  <si>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</si>
  <si>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</si>
  <si>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</si>
  <si>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</si>
  <si>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</si>
  <si>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</si>
  <si>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</si>
  <si>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</si>
  <si>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</si>
  <si>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</si>
  <si>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</si>
  <si>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</si>
  <si>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</si>
  <si>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</si>
  <si>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</si>
  <si>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</si>
  <si>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</si>
  <si>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</si>
  <si>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</si>
  <si>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</si>
  <si>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</si>
  <si>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</si>
  <si>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</si>
  <si>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</si>
  <si>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</si>
  <si>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</si>
  <si>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</si>
  <si>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</si>
  <si>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</si>
  <si>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</si>
  <si>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</si>
  <si>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</si>
  <si>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</si>
  <si>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</si>
  <si>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</si>
  <si>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</si>
  <si>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</si>
  <si>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</si>
  <si>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</si>
  <si>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</si>
  <si>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</si>
  <si>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</si>
  <si>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</si>
  <si>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</si>
  <si>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</si>
  <si>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</si>
  <si>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</si>
  <si>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</si>
  <si>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</si>
  <si>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</si>
  <si>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</si>
  <si>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</si>
  <si>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</si>
  <si>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</si>
  <si>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</si>
  <si>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</si>
  <si>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</si>
  <si>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</si>
  <si>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</si>
  <si>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</si>
  <si>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</si>
  <si>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</si>
  <si>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</si>
  <si>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</si>
  <si>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</si>
  <si>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</si>
  <si>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</si>
  <si>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</si>
  <si>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</si>
  <si>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</si>
  <si>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</si>
  <si>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</si>
  <si>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</si>
  <si>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</si>
  <si>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</si>
  <si>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</si>
  <si>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</si>
  <si>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</si>
  <si>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</si>
  <si>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</si>
  <si>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</si>
  <si>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</si>
  <si>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</si>
  <si>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</si>
  <si>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</si>
  <si>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</si>
  <si>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</si>
  <si>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</si>
  <si>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</si>
  <si>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</si>
  <si>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</si>
  <si>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</si>
  <si>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</si>
  <si>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</si>
  <si>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</si>
  <si>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</si>
  <si>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</si>
  <si>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</si>
  <si>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</si>
  <si>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</si>
  <si>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</si>
  <si>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</si>
  <si>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</si>
  <si>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</si>
  <si>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</si>
  <si>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</si>
  <si>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</si>
  <si>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</si>
  <si>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</si>
  <si>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</si>
  <si>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</si>
  <si>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</si>
  <si>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</si>
  <si>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</si>
  <si>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</si>
  <si>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</si>
  <si>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</si>
  <si>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</si>
  <si>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</si>
  <si>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</si>
  <si>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</si>
  <si>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</si>
  <si>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</si>
  <si>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</si>
  <si>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</si>
  <si>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</si>
  <si>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</si>
  <si>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</si>
  <si>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</si>
  <si>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</si>
  <si>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</si>
  <si>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</si>
  <si>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</si>
  <si>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</si>
  <si>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</si>
  <si>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</si>
  <si>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</si>
  <si>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</si>
  <si>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</si>
  <si>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</si>
  <si>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</si>
  <si>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</si>
  <si>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</si>
  <si>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</si>
  <si>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</si>
  <si>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</si>
  <si>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</si>
  <si>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</si>
  <si>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</si>
  <si>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</si>
  <si>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</si>
  <si>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</si>
  <si>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</si>
  <si>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</si>
  <si>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</si>
  <si>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</si>
  <si>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</si>
  <si>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</si>
  <si>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</si>
  <si>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</si>
  <si>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</si>
  <si>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</si>
  <si>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</si>
  <si>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</si>
  <si>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</si>
  <si>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</si>
  <si>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</si>
  <si>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</si>
  <si>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</si>
  <si>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</si>
  <si>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</si>
  <si>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</si>
  <si>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</si>
  <si>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</si>
  <si>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</si>
  <si>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</si>
  <si>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</si>
  <si>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</si>
  <si>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</si>
  <si>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</si>
  <si>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</si>
  <si>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</si>
  <si>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</si>
  <si>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</si>
  <si>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</si>
  <si>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</si>
  <si>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</si>
  <si>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</si>
  <si>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</si>
  <si>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</si>
  <si>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</si>
  <si>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</si>
  <si>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</si>
  <si>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</si>
  <si>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</si>
  <si>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</si>
  <si>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</si>
  <si>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</si>
  <si>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</si>
  <si>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</si>
  <si>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</si>
  <si>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</si>
  <si>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</si>
  <si>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</si>
  <si>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</si>
  <si>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</si>
  <si>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</si>
  <si>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</si>
  <si>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</si>
  <si>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</si>
  <si>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</si>
  <si>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</si>
  <si>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</si>
  <si>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</si>
  <si>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</si>
  <si>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</si>
  <si>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</si>
  <si>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</si>
  <si>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</si>
  <si>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</si>
  <si>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</si>
  <si>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</si>
  <si>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</si>
  <si>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</si>
  <si>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</si>
  <si>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</si>
  <si>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</si>
  <si>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</si>
  <si>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</si>
  <si>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</si>
  <si>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</si>
  <si>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</si>
  <si>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</si>
  <si>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</si>
  <si>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</si>
  <si>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</si>
  <si>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</si>
  <si>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</si>
  <si>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</si>
  <si>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</si>
  <si>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</si>
  <si>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</si>
  <si>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</si>
  <si>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</si>
  <si>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</si>
  <si>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</si>
  <si>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</si>
  <si>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</si>
  <si>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</si>
  <si>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</si>
  <si>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</si>
  <si>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</si>
  <si>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</si>
  <si>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</si>
  <si>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</si>
  <si>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</si>
  <si>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</si>
  <si>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</si>
  <si>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</si>
  <si>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</si>
  <si>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</si>
  <si>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</si>
  <si>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</si>
  <si>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</si>
  <si>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</si>
  <si>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</si>
  <si>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</si>
  <si>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</si>
  <si>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</si>
  <si>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</si>
  <si>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</si>
  <si>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</si>
  <si>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</si>
  <si>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</si>
  <si>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</si>
  <si>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</si>
  <si>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</si>
  <si>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</si>
  <si>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</si>
  <si>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</si>
  <si>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</si>
  <si>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</si>
  <si>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</si>
  <si>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</si>
  <si>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</si>
  <si>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</si>
  <si>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</si>
  <si>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</si>
  <si>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</si>
  <si>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</si>
  <si>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</si>
  <si>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</si>
  <si>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</si>
  <si>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</si>
  <si>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</si>
  <si>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</si>
  <si>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</si>
  <si>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</si>
  <si>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</si>
  <si>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</si>
  <si>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</si>
  <si>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</si>
  <si>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</si>
  <si>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</si>
  <si>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</si>
  <si>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</si>
  <si>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</si>
  <si>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</si>
  <si>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</si>
  <si>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</si>
  <si>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</si>
  <si>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</si>
  <si>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</si>
  <si>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</si>
  <si>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</si>
  <si>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</si>
  <si>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</si>
  <si>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</si>
  <si>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</si>
  <si>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</si>
  <si>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</si>
  <si>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</si>
  <si>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</si>
  <si>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</si>
  <si>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</si>
  <si>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</si>
  <si>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</si>
  <si>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</si>
  <si>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</si>
  <si>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</si>
  <si>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</si>
  <si>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</si>
  <si>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</si>
  <si>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</si>
  <si>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</si>
  <si>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</si>
  <si>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</si>
  <si>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</si>
  <si>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</si>
  <si>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</si>
  <si>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</si>
  <si>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</si>
  <si>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</si>
  <si>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</si>
  <si>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</si>
  <si>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</si>
  <si>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</si>
  <si>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</si>
  <si>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</si>
  <si>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</si>
  <si>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</si>
  <si>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</si>
  <si>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</si>
  <si>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</si>
  <si>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</si>
  <si>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</si>
  <si>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</si>
  <si>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</si>
  <si>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</si>
  <si>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</si>
  <si>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</si>
  <si>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</si>
  <si>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</si>
  <si>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</si>
  <si>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</si>
  <si>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</si>
  <si>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</si>
  <si>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</si>
  <si>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</si>
  <si>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</si>
  <si>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</si>
  <si>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</si>
  <si>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</si>
  <si>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</si>
  <si>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</si>
  <si>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</si>
  <si>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</si>
  <si>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</si>
  <si>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</si>
  <si>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</si>
  <si>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</si>
  <si>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</si>
  <si>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</si>
  <si>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</si>
  <si>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</si>
  <si>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</si>
  <si>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</si>
  <si>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</si>
  <si>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</si>
  <si>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</si>
  <si>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</si>
  <si>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</si>
  <si>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</si>
  <si>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</si>
  <si>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</si>
  <si>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</si>
  <si>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</si>
  <si>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</si>
  <si>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</si>
  <si>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</si>
  <si>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</si>
  <si>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</si>
  <si>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</si>
  <si>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</si>
  <si>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</si>
  <si>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</si>
  <si>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</si>
  <si>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</si>
  <si>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</si>
  <si>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</si>
  <si>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</si>
  <si>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</si>
  <si>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</si>
  <si>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</si>
  <si>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</si>
  <si>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</si>
  <si>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</si>
  <si>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</si>
  <si>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</si>
  <si>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</si>
  <si>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</si>
  <si>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</si>
  <si>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</si>
  <si>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</si>
  <si>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</si>
  <si>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</si>
  <si>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</si>
  <si>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</si>
  <si>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</si>
  <si>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</si>
  <si>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</si>
  <si>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</si>
  <si>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</si>
  <si>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</si>
  <si>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</si>
  <si>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</si>
  <si>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</si>
  <si>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</si>
  <si>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</si>
  <si>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</si>
  <si>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</si>
  <si>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</si>
  <si>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</si>
  <si>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</si>
  <si>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</si>
  <si>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</si>
  <si>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</si>
  <si>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</si>
  <si>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</si>
  <si>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</si>
  <si>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</si>
  <si>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</si>
  <si>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</si>
  <si>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</si>
  <si>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</si>
  <si>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</si>
  <si>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212</t>
  </si>
  <si>
    <t>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</si>
  <si>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</si>
  <si>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</si>
  <si>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</si>
  <si>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</si>
  <si>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</si>
  <si>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</si>
  <si>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</si>
  <si>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</si>
  <si>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</si>
  <si>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</si>
  <si>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</si>
  <si>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</si>
  <si>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</si>
  <si>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</si>
  <si>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</si>
  <si>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</si>
  <si>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</si>
  <si>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</si>
  <si>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</si>
  <si>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</si>
  <si>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</si>
  <si>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</si>
  <si>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</si>
  <si>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</si>
  <si>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</si>
  <si>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</si>
  <si>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</si>
  <si>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</si>
  <si>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</si>
  <si>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</si>
  <si>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</si>
  <si>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</si>
  <si>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</si>
  <si>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</si>
  <si>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</si>
  <si>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</si>
  <si>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</si>
  <si>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</si>
  <si>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</si>
  <si>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</si>
  <si>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</si>
  <si>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</si>
  <si>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</si>
  <si>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</si>
  <si>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</si>
  <si>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</si>
  <si>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</si>
  <si>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</si>
  <si>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</si>
  <si>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</si>
  <si>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</si>
  <si>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</si>
  <si>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</si>
  <si>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</si>
  <si>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</si>
  <si>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</si>
  <si>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</si>
  <si>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</si>
  <si>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</si>
  <si>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</si>
  <si>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</si>
  <si>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</si>
  <si>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</si>
  <si>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</si>
  <si>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</si>
  <si>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</si>
  <si>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</si>
  <si>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</si>
  <si>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</si>
  <si>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</si>
  <si>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</si>
  <si>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</si>
  <si>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</si>
  <si>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</si>
  <si>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</si>
  <si>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</si>
  <si>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</si>
  <si>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</si>
  <si>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</si>
  <si>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</si>
  <si>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</si>
  <si>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</si>
  <si>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</si>
  <si>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</si>
  <si>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</si>
  <si>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</si>
  <si>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</si>
  <si>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</si>
  <si>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</si>
  <si>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</si>
  <si>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</si>
  <si>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</si>
  <si>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</si>
  <si>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</si>
  <si>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</si>
  <si>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</si>
  <si>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</si>
  <si>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</si>
  <si>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</si>
  <si>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</si>
  <si>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</si>
  <si>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</si>
  <si>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</si>
  <si>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</si>
  <si>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</si>
  <si>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</si>
  <si>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</si>
  <si>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</si>
  <si>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</si>
  <si>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</si>
  <si>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</si>
  <si>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</si>
  <si>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</si>
  <si>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</si>
  <si>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</si>
  <si>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</si>
  <si>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</si>
  <si>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</si>
  <si>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</si>
  <si>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</si>
  <si>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</si>
  <si>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</si>
  <si>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</si>
  <si>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</si>
  <si>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</si>
  <si>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</si>
  <si>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</si>
  <si>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</si>
  <si>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</si>
  <si>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</si>
  <si>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</si>
  <si>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</si>
  <si>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</si>
  <si>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</si>
  <si>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</si>
  <si>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</si>
  <si>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</si>
  <si>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</si>
  <si>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</si>
  <si>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</si>
  <si>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</si>
  <si>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</si>
  <si>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</si>
  <si>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</si>
  <si>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</si>
  <si>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</si>
  <si>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</si>
  <si>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</si>
  <si>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</si>
  <si>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</si>
  <si>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</si>
  <si>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</si>
  <si>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</si>
  <si>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</si>
  <si>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</si>
  <si>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</si>
  <si>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</si>
  <si>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</si>
  <si>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</si>
  <si>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</si>
  <si>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</si>
  <si>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</si>
  <si>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</si>
  <si>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</si>
  <si>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</si>
  <si>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</si>
  <si>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</si>
  <si>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</si>
  <si>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</si>
  <si>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</si>
  <si>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</si>
  <si>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</si>
  <si>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</si>
  <si>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</si>
  <si>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</si>
  <si>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</si>
  <si>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</si>
  <si>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</si>
  <si>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</si>
  <si>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</si>
  <si>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</si>
  <si>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</si>
  <si>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</si>
  <si>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</si>
  <si>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</si>
  <si>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</si>
  <si>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</si>
  <si>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</si>
  <si>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</si>
  <si>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</si>
  <si>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</si>
  <si>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</si>
  <si>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</si>
  <si>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</si>
  <si>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</si>
  <si>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</si>
  <si>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</si>
  <si>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</si>
  <si>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</si>
  <si>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</si>
  <si>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</si>
  <si>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</si>
  <si>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</si>
  <si>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</si>
  <si>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</si>
  <si>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</si>
  <si>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</si>
  <si>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</si>
  <si>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</si>
  <si>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</si>
  <si>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</si>
  <si>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</si>
  <si>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</si>
  <si>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</si>
  <si>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</si>
  <si>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</si>
  <si>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</si>
  <si>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</si>
  <si>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</si>
  <si>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</si>
  <si>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</si>
  <si>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</si>
  <si>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</si>
  <si>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</si>
  <si>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</si>
  <si>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</si>
  <si>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</si>
  <si>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</si>
  <si>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</si>
  <si>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</si>
  <si>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</si>
  <si>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</si>
  <si>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</si>
  <si>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</si>
  <si>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</si>
  <si>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</si>
  <si>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</si>
  <si>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</si>
  <si>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</si>
  <si>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</si>
  <si>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</si>
  <si>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</si>
  <si>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</si>
  <si>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</si>
  <si>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</si>
  <si>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</si>
  <si>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</si>
  <si>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</si>
  <si>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</si>
  <si>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</si>
  <si>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</si>
  <si>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</si>
  <si>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</si>
  <si>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</si>
  <si>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</si>
  <si>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</si>
  <si>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</si>
  <si>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</si>
  <si>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</si>
  <si>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</si>
  <si>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</si>
  <si>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</si>
  <si>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</si>
  <si>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</si>
  <si>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</si>
  <si>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</si>
  <si>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</si>
  <si>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</si>
  <si>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</si>
  <si>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</si>
  <si>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</si>
  <si>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</si>
  <si>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</si>
  <si>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</si>
  <si>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</si>
  <si>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</si>
  <si>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</si>
  <si>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</si>
  <si>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</si>
  <si>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</si>
  <si>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</si>
  <si>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</si>
  <si>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</si>
  <si>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</si>
  <si>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</si>
  <si>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</si>
  <si>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</si>
  <si>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</si>
  <si>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</si>
  <si>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</si>
  <si>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</si>
  <si>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</si>
  <si>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</si>
  <si>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</si>
  <si>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</si>
  <si>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</si>
  <si>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</si>
  <si>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</si>
  <si>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</si>
  <si>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</si>
  <si>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</si>
  <si>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</si>
  <si>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</si>
  <si>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</si>
  <si>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</si>
  <si>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</si>
  <si>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</si>
  <si>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</si>
  <si>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</si>
  <si>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</si>
  <si>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</si>
  <si>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</si>
  <si>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</si>
  <si>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</si>
  <si>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</si>
  <si>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</si>
  <si>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</si>
  <si>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</si>
  <si>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</si>
  <si>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</si>
  <si>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</si>
  <si>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</si>
  <si>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</si>
  <si>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</si>
  <si>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</si>
  <si>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</si>
  <si>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</si>
  <si>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</si>
  <si>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</si>
  <si>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</si>
  <si>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</si>
  <si>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</si>
  <si>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</si>
  <si>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</si>
  <si>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</si>
  <si>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</si>
  <si>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</si>
  <si>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</si>
  <si>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</si>
  <si>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</si>
  <si>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</si>
  <si>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</si>
  <si>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</si>
  <si>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</si>
  <si>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</si>
  <si>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</si>
  <si>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</si>
  <si>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</si>
  <si>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</si>
  <si>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</si>
  <si>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</si>
  <si>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</si>
  <si>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</si>
  <si>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</si>
  <si>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</si>
  <si>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</si>
  <si>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</si>
  <si>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</si>
  <si>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</si>
  <si>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</si>
  <si>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</si>
  <si>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</si>
  <si>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</si>
  <si>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</si>
  <si>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</si>
  <si>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</si>
  <si>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</si>
  <si>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</si>
  <si>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</si>
  <si>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</si>
  <si>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</si>
  <si>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</si>
  <si>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</si>
  <si>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</si>
  <si>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</si>
  <si>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</si>
  <si>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</si>
  <si>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</si>
  <si>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</si>
  <si>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</si>
  <si>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</si>
  <si>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</si>
  <si>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</si>
  <si>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</si>
  <si>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</si>
  <si>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</si>
  <si>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</si>
  <si>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</si>
  <si>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</si>
  <si>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</si>
  <si>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</si>
  <si>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</si>
  <si>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</si>
  <si>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</si>
  <si>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</si>
  <si>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</si>
  <si>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</si>
  <si>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</si>
  <si>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</si>
  <si>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</si>
  <si>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</si>
  <si>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</si>
  <si>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</si>
  <si>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</si>
  <si>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</si>
  <si>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</si>
  <si>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</si>
  <si>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</si>
  <si>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</si>
  <si>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</si>
  <si>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</si>
  <si>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</si>
  <si>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</si>
  <si>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</si>
  <si>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</si>
  <si>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</si>
  <si>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</si>
  <si>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</si>
  <si>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</si>
  <si>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</si>
  <si>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</si>
  <si>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</si>
  <si>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</si>
  <si>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</si>
  <si>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</si>
  <si>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</si>
  <si>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</si>
  <si>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</si>
  <si>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</si>
  <si>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</si>
  <si>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</si>
  <si>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</si>
  <si>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</si>
  <si>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</si>
  <si>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</si>
  <si>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</si>
  <si>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</si>
  <si>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</si>
  <si>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</si>
  <si>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</si>
  <si>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</si>
  <si>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</si>
  <si>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</si>
  <si>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</si>
  <si>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</si>
  <si>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</si>
  <si>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</si>
  <si>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</si>
  <si>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</si>
  <si>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</si>
  <si>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</si>
  <si>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</si>
  <si>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</si>
  <si>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</si>
  <si>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</si>
  <si>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</si>
  <si>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</si>
  <si>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</si>
  <si>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</si>
  <si>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</si>
  <si>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</si>
  <si>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</si>
  <si>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</si>
  <si>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</si>
  <si>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</si>
  <si>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</si>
  <si>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</si>
  <si>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</si>
  <si>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</si>
  <si>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</si>
  <si>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</si>
  <si>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</si>
  <si>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</si>
  <si>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</si>
  <si>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</si>
  <si>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</si>
  <si>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</si>
  <si>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</si>
  <si>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</si>
  <si>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</si>
  <si>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</si>
  <si>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</si>
  <si>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</si>
  <si>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</si>
  <si>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</si>
  <si>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</si>
  <si>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</si>
  <si>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</si>
  <si>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</si>
  <si>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</si>
  <si>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</si>
  <si>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</si>
  <si>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</si>
  <si>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</si>
  <si>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</si>
  <si>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</si>
  <si>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</si>
  <si>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</si>
  <si>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</si>
  <si>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</si>
  <si>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</si>
  <si>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</si>
  <si>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</si>
  <si>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</si>
  <si>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</si>
  <si>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</si>
  <si>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</si>
  <si>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</si>
  <si>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</si>
  <si>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</si>
  <si>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</si>
  <si>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</si>
  <si>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</si>
  <si>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</si>
  <si>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</si>
  <si>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</si>
  <si>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</si>
  <si>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</si>
  <si>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</si>
  <si>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</si>
  <si>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</si>
  <si>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</si>
  <si>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</si>
  <si>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</si>
  <si>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</si>
  <si>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</si>
  <si>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</si>
  <si>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</si>
  <si>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</si>
  <si>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</si>
  <si>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</si>
  <si>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</si>
  <si>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</si>
  <si>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</si>
  <si>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</si>
  <si>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</si>
  <si>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</si>
  <si>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</si>
  <si>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</si>
  <si>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</si>
  <si>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</si>
  <si>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</si>
  <si>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</si>
  <si>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</si>
  <si>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</si>
  <si>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</si>
  <si>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</si>
  <si>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</si>
  <si>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</si>
  <si>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</si>
  <si>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</si>
  <si>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</si>
  <si>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</si>
  <si>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</si>
  <si>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</si>
  <si>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</si>
  <si>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</si>
  <si>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</si>
  <si>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</si>
  <si>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</si>
  <si>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</si>
  <si>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</si>
  <si>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</si>
  <si>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</si>
  <si>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</si>
  <si>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</si>
  <si>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</si>
  <si>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</si>
  <si>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</si>
  <si>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</si>
  <si>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</si>
  <si>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</si>
  <si>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</si>
  <si>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</si>
  <si>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</si>
  <si>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</si>
  <si>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</si>
  <si>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</si>
  <si>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</si>
  <si>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</si>
  <si>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</si>
  <si>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</si>
  <si>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</si>
  <si>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</si>
  <si>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</si>
  <si>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</si>
  <si>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</si>
  <si>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</si>
  <si>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</si>
  <si>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</si>
  <si>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</si>
  <si>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</si>
  <si>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</si>
  <si>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</si>
  <si>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</si>
  <si>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</si>
  <si>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</si>
  <si>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</si>
  <si>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</si>
  <si>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</si>
  <si>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</si>
  <si>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</si>
  <si>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</si>
  <si>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</si>
  <si>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</si>
  <si>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</si>
  <si>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</si>
  <si>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</si>
  <si>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</si>
  <si>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</si>
  <si>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</si>
  <si>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</si>
  <si>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</si>
  <si>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</si>
  <si>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</si>
  <si>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</si>
  <si>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</si>
  <si>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</si>
  <si>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</si>
  <si>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</si>
  <si>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</si>
  <si>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</si>
  <si>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</si>
  <si>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</si>
  <si>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</si>
  <si>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</si>
  <si>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</si>
  <si>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</si>
  <si>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</si>
  <si>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</si>
  <si>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</si>
  <si>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</si>
  <si>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</si>
  <si>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</si>
  <si>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</si>
  <si>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</si>
  <si>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</si>
  <si>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</si>
  <si>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</si>
  <si>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</si>
  <si>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</si>
  <si>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</si>
  <si>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</si>
  <si>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</si>
  <si>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</si>
  <si>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</si>
  <si>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</si>
  <si>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</si>
  <si>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</si>
  <si>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</si>
  <si>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</si>
  <si>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</si>
  <si>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</si>
  <si>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</si>
  <si>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</si>
  <si>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</si>
  <si>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</si>
  <si>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</si>
  <si>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</si>
  <si>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</si>
  <si>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</si>
  <si>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</si>
  <si>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</si>
  <si>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</si>
  <si>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</si>
  <si>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</si>
  <si>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</si>
  <si>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</si>
  <si>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</si>
  <si>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</si>
  <si>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</si>
  <si>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</si>
  <si>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</si>
  <si>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</si>
  <si>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</si>
  <si>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</si>
  <si>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</si>
  <si>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</si>
  <si>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</si>
  <si>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</si>
  <si>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</si>
  <si>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</si>
  <si>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</si>
  <si>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</si>
  <si>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</si>
  <si>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</si>
  <si>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</si>
  <si>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</si>
  <si>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</si>
  <si>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</si>
  <si>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</si>
  <si>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</si>
  <si>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</si>
  <si>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</si>
  <si>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</si>
  <si>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</si>
  <si>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</si>
  <si>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</si>
  <si>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</si>
  <si>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</si>
  <si>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</si>
  <si>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</si>
  <si>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</si>
  <si>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</si>
  <si>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</si>
  <si>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</si>
  <si>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</si>
  <si>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</si>
  <si>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</si>
  <si>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</si>
  <si>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</si>
  <si>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</si>
  <si>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</si>
  <si>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</si>
  <si>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</si>
  <si>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</si>
  <si>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</si>
  <si>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</si>
  <si>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</si>
  <si>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</si>
  <si>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</si>
  <si>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</si>
  <si>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</si>
  <si>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</si>
  <si>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</si>
  <si>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</si>
  <si>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</si>
  <si>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</si>
  <si>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</si>
  <si>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</si>
  <si>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</si>
  <si>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</si>
  <si>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</si>
  <si>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</si>
  <si>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</si>
  <si>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</si>
  <si>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</si>
  <si>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</si>
  <si>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</si>
  <si>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</si>
  <si>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</si>
  <si>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</si>
  <si>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</si>
  <si>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</si>
  <si>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</si>
  <si>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</si>
  <si>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</si>
  <si>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</si>
  <si>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</si>
  <si>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</si>
  <si>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</si>
  <si>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</si>
  <si>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</si>
  <si>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</si>
  <si>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</si>
  <si>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</si>
  <si>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</si>
  <si>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</si>
  <si>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</si>
  <si>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</si>
  <si>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</si>
  <si>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</si>
  <si>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</si>
  <si>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</si>
  <si>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</si>
  <si>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</si>
  <si>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</si>
  <si>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</si>
  <si>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</si>
  <si>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</si>
  <si>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</si>
  <si>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</si>
  <si>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</si>
  <si>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</si>
  <si>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</si>
  <si>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</si>
  <si>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</si>
  <si>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</si>
  <si>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</si>
  <si>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</si>
  <si>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</si>
  <si>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</si>
  <si>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</si>
  <si>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</si>
  <si>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</si>
  <si>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</si>
  <si>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</si>
  <si>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</si>
  <si>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</si>
  <si>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</si>
  <si>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</si>
  <si>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</si>
  <si>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</si>
  <si>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</si>
  <si>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</si>
  <si>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</si>
  <si>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</si>
  <si>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</si>
  <si>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</si>
  <si>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</si>
  <si>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</si>
  <si>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</si>
  <si>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</si>
  <si>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</si>
  <si>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</si>
  <si>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</si>
  <si>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</si>
  <si>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</si>
  <si>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</si>
  <si>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</si>
  <si>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</si>
  <si>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</si>
  <si>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</si>
  <si>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</si>
  <si>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</si>
  <si>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</si>
  <si>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</si>
  <si>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</si>
  <si>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</si>
  <si>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</si>
  <si>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</si>
  <si>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</si>
  <si>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</si>
  <si>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</si>
  <si>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</si>
  <si>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</si>
  <si>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</si>
  <si>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</si>
  <si>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</si>
  <si>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</si>
  <si>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</si>
  <si>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</si>
  <si>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</si>
  <si>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</si>
  <si>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</si>
  <si>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</si>
  <si>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</si>
  <si>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</si>
  <si>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</si>
  <si>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预备费</t>
  </si>
  <si>
    <t>229</t>
  </si>
  <si>
    <t>其他支出</t>
  </si>
  <si>
    <t>22902</t>
  </si>
  <si>
    <t xml:space="preserve">    年初预留</t>
  </si>
  <si>
    <t>22999</t>
  </si>
  <si>
    <t>232</t>
  </si>
  <si>
    <t>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</si>
  <si>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</si>
  <si>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</si>
  <si>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</si>
  <si>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</si>
  <si>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</si>
  <si>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</si>
  <si>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</si>
  <si>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</si>
  <si>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</si>
  <si>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</si>
  <si>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</si>
  <si>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债务发行费用支出</t>
  </si>
  <si>
    <t>23303</t>
  </si>
  <si>
    <t xml:space="preserve">    地方政府一般债务发行费用支出</t>
  </si>
  <si>
    <t>支出合计</t>
  </si>
  <si>
    <t>表四</t>
  </si>
  <si>
    <t>2023年一般公共预算支出资金来源表</t>
  </si>
  <si>
    <t>财力安排</t>
  </si>
  <si>
    <t>公共安全支出</t>
  </si>
  <si>
    <t xml:space="preserve">      年初预留</t>
  </si>
  <si>
    <t xml:space="preserve">      其他支出</t>
  </si>
  <si>
    <t xml:space="preserve">      地方政府一般债务付息支出</t>
  </si>
  <si>
    <t>t4_zchj</t>
  </si>
  <si>
    <t>2023一般公共预算(基本)支出预算经济分类</t>
  </si>
  <si>
    <t>单位：元</t>
  </si>
  <si>
    <t>项目</t>
  </si>
  <si>
    <t>本年预算数</t>
  </si>
  <si>
    <t>机关工资福利支出</t>
  </si>
  <si>
    <t xml:space="preserve">  工资奖金津补贴</t>
  </si>
  <si>
    <t xml:space="preserve">  社会保障缴费</t>
  </si>
  <si>
    <t xml:space="preserve">  住房公积金</t>
  </si>
  <si>
    <t>机关商品和服务支出</t>
  </si>
  <si>
    <t xml:space="preserve">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</si>
  <si>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</si>
  <si>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</si>
  <si>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</si>
  <si>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</si>
  <si>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</si>
  <si>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</si>
  <si>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</si>
  <si>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</si>
  <si>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</si>
  <si>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</si>
  <si>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</si>
  <si>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公务用车购置</t>
  </si>
  <si>
    <t xml:space="preserve">  设备购置</t>
  </si>
  <si>
    <t xml:space="preserve">  大型修缮</t>
  </si>
  <si>
    <t xml:space="preserve">  其他资本性支出</t>
  </si>
  <si>
    <t>机关资本性支出（二）</t>
  </si>
  <si>
    <t xml:space="preserve">  房屋建筑物购建</t>
  </si>
  <si>
    <t>对事业单位经常性补助</t>
  </si>
  <si>
    <t xml:space="preserve">  工资福利支出</t>
  </si>
  <si>
    <t xml:space="preserve">  商品和服务支出</t>
  </si>
  <si>
    <t>对事业单位资本性补助</t>
  </si>
  <si>
    <t xml:space="preserve">  资本性支出（一）</t>
  </si>
  <si>
    <t xml:space="preserve">  资本性支出（二）</t>
  </si>
  <si>
    <t>对个人和家庭的补助</t>
  </si>
  <si>
    <t xml:space="preserve">  社会福利和救助</t>
  </si>
  <si>
    <t xml:space="preserve">  离退休费</t>
  </si>
  <si>
    <t xml:space="preserve">  50903</t>
  </si>
  <si>
    <t xml:space="preserve">  50905</t>
  </si>
  <si>
    <t xml:space="preserve">  50999</t>
  </si>
  <si>
    <t>510</t>
  </si>
  <si>
    <t xml:space="preserve">  51002</t>
  </si>
  <si>
    <t>511</t>
  </si>
  <si>
    <t xml:space="preserve">  51101</t>
  </si>
  <si>
    <t>599</t>
  </si>
  <si>
    <t xml:space="preserve">  59999</t>
  </si>
  <si>
    <t>表五</t>
  </si>
  <si>
    <t>2023年一般公共预算“三公”经费支出情况表</t>
  </si>
  <si>
    <t>项     目</t>
  </si>
  <si>
    <t>“三公”经费预算数</t>
  </si>
  <si>
    <t>合    计</t>
  </si>
  <si>
    <t>1、因公出国（境）费用</t>
  </si>
  <si>
    <t>2、公务接待费</t>
  </si>
  <si>
    <t>3、公务用车费</t>
  </si>
  <si>
    <t>其中：（1）公务用车运行维护费</t>
  </si>
  <si>
    <t xml:space="preserve">      （2）公务车购置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</si>
  <si>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</si>
  <si>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表六</t>
  </si>
  <si>
    <t>2023年政府预算支出经济分类情况表</t>
  </si>
  <si>
    <t>单位:万元</t>
  </si>
  <si>
    <t>总计</t>
  </si>
  <si>
    <r>
      <t xml:space="preserve">名 </t>
    </r>
    <r>
      <rPr>
        <b/>
        <sz val="11"/>
        <rFont val="宋体"/>
        <family val="0"/>
      </rPr>
      <t xml:space="preserve"> </t>
    </r>
    <r>
      <rPr>
        <b/>
        <sz val="11"/>
        <rFont val="宋体"/>
        <family val="0"/>
      </rPr>
      <t>称</t>
    </r>
  </si>
  <si>
    <t>对企业补助</t>
  </si>
  <si>
    <t>对企业资本性支出</t>
  </si>
  <si>
    <t>对社会保障基金补助</t>
  </si>
  <si>
    <t>债务利息及费用支出</t>
  </si>
  <si>
    <t>债务还本支出</t>
  </si>
  <si>
    <t>转移性支出</t>
  </si>
  <si>
    <t>预备费及预留</t>
  </si>
  <si>
    <t>一般公共服务支出</t>
  </si>
  <si>
    <t>230</t>
  </si>
  <si>
    <t>支出总计</t>
  </si>
  <si>
    <t>表七</t>
  </si>
  <si>
    <t>2023年税收返还和转移支付预算表</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</si>
  <si>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</si>
  <si>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</si>
  <si>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</si>
  <si>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</si>
  <si>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</si>
  <si>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</si>
  <si>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</si>
  <si>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</si>
  <si>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</si>
  <si>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</si>
  <si>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</si>
  <si>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</si>
  <si>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</si>
  <si>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</si>
  <si>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</si>
  <si>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</si>
  <si>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</si>
  <si>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</si>
  <si>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</si>
  <si>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</si>
  <si>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</si>
  <si>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</si>
  <si>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</si>
  <si>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</si>
  <si>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</si>
  <si>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</si>
  <si>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</si>
  <si>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</si>
  <si>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</si>
  <si>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</si>
  <si>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</si>
  <si>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</si>
  <si>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</si>
  <si>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</si>
  <si>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</si>
  <si>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</si>
  <si>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</si>
  <si>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</si>
  <si>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</si>
  <si>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</si>
  <si>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</si>
  <si>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</si>
  <si>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</si>
  <si>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</si>
  <si>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</si>
  <si>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</si>
  <si>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</si>
  <si>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</si>
  <si>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</si>
  <si>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</si>
  <si>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</si>
  <si>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</si>
  <si>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</si>
  <si>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</si>
  <si>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</si>
  <si>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</si>
  <si>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</si>
  <si>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</si>
  <si>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</si>
  <si>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</si>
  <si>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</si>
  <si>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</si>
  <si>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</si>
  <si>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</si>
  <si>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</si>
  <si>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</si>
  <si>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表八</t>
  </si>
  <si>
    <t>2023年惠济区地方政府一般债务限额和余额情况表</t>
  </si>
  <si>
    <t>上年末地方政府债务余额</t>
  </si>
  <si>
    <t xml:space="preserve">  一般债务</t>
  </si>
  <si>
    <t>本年地方政府债务余额限额</t>
  </si>
  <si>
    <t>本年地方政府债务(转贷)收入</t>
  </si>
  <si>
    <t>本年地方政府债务还本支出</t>
  </si>
  <si>
    <t>年末地方政府债务余额</t>
  </si>
  <si>
    <t>表九</t>
  </si>
  <si>
    <t>2023年政府性基金预算收入表</t>
  </si>
  <si>
    <t>收入</t>
  </si>
  <si>
    <t>功能科目</t>
  </si>
  <si>
    <t>上年决算（执行)数</t>
  </si>
  <si>
    <t>预算数为决算（执行）数%</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</si>
  <si>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</si>
  <si>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</si>
  <si>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</si>
  <si>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</si>
  <si>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</si>
  <si>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</si>
  <si>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</si>
  <si>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</si>
  <si>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</si>
  <si>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</si>
  <si>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</si>
  <si>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</si>
  <si>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</si>
  <si>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</si>
  <si>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1030150</t>
  </si>
  <si>
    <t>八、大中型水库库区基金收入</t>
  </si>
  <si>
    <t>1030155</t>
  </si>
  <si>
    <t>九、彩票公益金收入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</si>
  <si>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</si>
  <si>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</si>
  <si>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</si>
  <si>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</si>
  <si>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</si>
  <si>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</si>
  <si>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</si>
  <si>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</si>
  <si>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</si>
  <si>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</si>
  <si>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</si>
  <si>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</si>
  <si>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</si>
  <si>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</si>
  <si>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</si>
  <si>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</si>
  <si>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备注：我区2023年没有安排政府性基金收入</t>
  </si>
  <si>
    <t>表十</t>
  </si>
  <si>
    <t>2023年政府性基金预算支出表</t>
  </si>
  <si>
    <t>支出</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</si>
  <si>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</si>
  <si>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</si>
  <si>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</si>
  <si>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</si>
  <si>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</si>
  <si>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</si>
  <si>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</si>
  <si>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</si>
  <si>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</si>
  <si>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</si>
  <si>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</si>
  <si>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</si>
  <si>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</si>
  <si>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</si>
  <si>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</si>
  <si>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</si>
  <si>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</si>
  <si>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</si>
  <si>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</si>
  <si>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</si>
  <si>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</si>
  <si>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</si>
  <si>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</si>
  <si>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</si>
  <si>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</si>
  <si>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</si>
  <si>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</si>
  <si>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</si>
  <si>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</si>
  <si>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</si>
  <si>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</si>
  <si>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</si>
  <si>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</si>
  <si>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</si>
  <si>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</si>
  <si>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</si>
  <si>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</si>
  <si>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</si>
  <si>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</si>
  <si>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</si>
  <si>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</si>
  <si>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</si>
  <si>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</si>
  <si>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</si>
  <si>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</si>
  <si>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</si>
  <si>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</si>
  <si>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</si>
  <si>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</si>
  <si>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</si>
  <si>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</si>
  <si>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</si>
  <si>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</si>
  <si>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</si>
  <si>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</si>
  <si>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</si>
  <si>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</si>
  <si>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</si>
  <si>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</si>
  <si>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</si>
  <si>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</si>
  <si>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</si>
  <si>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</si>
  <si>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</si>
  <si>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</si>
  <si>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</si>
  <si>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</si>
  <si>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</si>
  <si>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</si>
  <si>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</si>
  <si>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</si>
  <si>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</si>
  <si>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</si>
  <si>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</si>
  <si>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</si>
  <si>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</si>
  <si>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</si>
  <si>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</si>
  <si>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</si>
  <si>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</si>
  <si>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</si>
  <si>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</si>
  <si>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</si>
  <si>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</si>
  <si>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</si>
  <si>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</si>
  <si>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</si>
  <si>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</si>
  <si>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</si>
  <si>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</si>
  <si>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</si>
  <si>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</si>
  <si>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</si>
  <si>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</si>
  <si>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</si>
  <si>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</si>
  <si>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</si>
  <si>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</si>
  <si>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2120814</t>
  </si>
  <si>
    <t>农业生产发展支出</t>
  </si>
  <si>
    <t>2120815</t>
  </si>
  <si>
    <t>农村社会事业支出</t>
  </si>
  <si>
    <t>2120816</t>
  </si>
  <si>
    <t>农业农村生态环境支出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</si>
  <si>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</si>
  <si>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</si>
  <si>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</si>
  <si>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</si>
  <si>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</si>
  <si>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</si>
  <si>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</si>
  <si>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</si>
  <si>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</si>
  <si>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</si>
  <si>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</si>
  <si>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</si>
  <si>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</si>
  <si>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</si>
  <si>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</si>
  <si>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</si>
  <si>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</si>
  <si>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</si>
  <si>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</si>
  <si>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</si>
  <si>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</si>
  <si>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</si>
  <si>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</si>
  <si>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</si>
  <si>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</si>
  <si>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</si>
  <si>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</si>
  <si>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</si>
  <si>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</si>
  <si>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</si>
  <si>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</si>
  <si>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</si>
  <si>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</si>
  <si>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</si>
  <si>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</si>
  <si>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</si>
  <si>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</si>
  <si>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</si>
  <si>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</si>
  <si>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</si>
  <si>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</si>
  <si>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</si>
  <si>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</si>
  <si>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</si>
  <si>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</si>
  <si>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</si>
  <si>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</si>
  <si>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</si>
  <si>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</si>
  <si>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</si>
  <si>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</si>
  <si>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</si>
  <si>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</si>
  <si>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</si>
  <si>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</si>
  <si>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</si>
  <si>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</si>
  <si>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</si>
  <si>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</si>
  <si>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2121907</t>
  </si>
  <si>
    <t>2121910</t>
  </si>
  <si>
    <t>2121911</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</si>
  <si>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</si>
  <si>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</si>
  <si>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</si>
  <si>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</si>
  <si>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</si>
  <si>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</si>
  <si>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</si>
  <si>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</si>
  <si>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</si>
  <si>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</si>
  <si>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</si>
  <si>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</si>
  <si>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</si>
  <si>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</si>
  <si>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</si>
  <si>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</si>
  <si>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</si>
  <si>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</si>
  <si>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</si>
  <si>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</si>
  <si>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</si>
  <si>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</si>
  <si>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</si>
  <si>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</si>
  <si>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</si>
  <si>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</si>
  <si>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</si>
  <si>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</si>
  <si>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</si>
  <si>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</si>
  <si>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</si>
  <si>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</si>
  <si>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</si>
  <si>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</si>
  <si>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</si>
  <si>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</si>
  <si>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</si>
  <si>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</si>
  <si>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</si>
  <si>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</si>
  <si>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</si>
  <si>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</si>
  <si>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</si>
  <si>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</si>
  <si>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</si>
  <si>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</si>
  <si>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</si>
  <si>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</si>
  <si>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</si>
  <si>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</si>
  <si>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</si>
  <si>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</si>
  <si>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</si>
  <si>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</si>
  <si>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</si>
  <si>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</si>
  <si>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</si>
  <si>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</si>
  <si>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</si>
  <si>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</si>
  <si>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</si>
  <si>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</si>
  <si>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</si>
  <si>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</si>
  <si>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</si>
  <si>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</si>
  <si>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</si>
  <si>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</si>
  <si>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</si>
  <si>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</si>
  <si>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</si>
  <si>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</si>
  <si>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</si>
  <si>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</si>
  <si>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</si>
  <si>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</si>
  <si>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</si>
  <si>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</si>
  <si>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</si>
  <si>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</si>
  <si>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</si>
  <si>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</si>
  <si>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</si>
  <si>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</si>
  <si>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</si>
  <si>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</si>
  <si>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</si>
  <si>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</si>
  <si>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</si>
  <si>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</si>
  <si>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</si>
  <si>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</si>
  <si>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</si>
  <si>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</si>
  <si>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</si>
  <si>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</si>
  <si>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</si>
  <si>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</si>
  <si>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</si>
  <si>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</si>
  <si>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</si>
  <si>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</si>
  <si>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</si>
  <si>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</si>
  <si>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</si>
  <si>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</si>
  <si>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</si>
  <si>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</si>
  <si>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</si>
  <si>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</si>
  <si>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</si>
  <si>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</si>
  <si>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</si>
  <si>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</si>
  <si>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</si>
  <si>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</si>
  <si>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</si>
  <si>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</si>
  <si>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</si>
  <si>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</si>
  <si>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</si>
  <si>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</si>
  <si>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</si>
  <si>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</si>
  <si>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</si>
  <si>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</si>
  <si>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</si>
  <si>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</si>
  <si>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</si>
  <si>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</si>
  <si>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</si>
  <si>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</si>
  <si>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</si>
  <si>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</si>
  <si>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</si>
  <si>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</si>
  <si>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</si>
  <si>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</si>
  <si>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</si>
  <si>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</si>
  <si>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</si>
  <si>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</si>
  <si>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</si>
  <si>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</si>
  <si>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</si>
  <si>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</si>
  <si>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</si>
  <si>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</si>
  <si>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</si>
  <si>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</si>
  <si>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</si>
  <si>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</si>
  <si>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</si>
  <si>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</si>
  <si>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</si>
  <si>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</si>
  <si>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</si>
  <si>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用于巩固脱贫衔接乡村振兴的彩票公益金支出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</si>
  <si>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</si>
  <si>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</si>
  <si>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</si>
  <si>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</si>
  <si>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</si>
  <si>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</si>
  <si>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</si>
  <si>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</si>
  <si>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</si>
  <si>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</si>
  <si>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</si>
  <si>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</si>
  <si>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</si>
  <si>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</si>
  <si>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</si>
  <si>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</si>
  <si>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</si>
  <si>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</si>
  <si>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</si>
  <si>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</si>
  <si>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</si>
  <si>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</si>
  <si>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</si>
  <si>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</si>
  <si>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</si>
  <si>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</si>
  <si>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</si>
  <si>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</si>
  <si>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</si>
  <si>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</si>
  <si>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</si>
  <si>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</si>
  <si>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</si>
  <si>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</si>
  <si>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</si>
  <si>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</si>
  <si>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</si>
  <si>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</si>
  <si>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</si>
  <si>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</si>
  <si>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</si>
  <si>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</si>
  <si>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</si>
  <si>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</si>
  <si>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</si>
  <si>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</si>
  <si>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</si>
  <si>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</si>
  <si>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</si>
  <si>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</si>
  <si>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</si>
  <si>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</si>
  <si>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</si>
  <si>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</si>
  <si>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</si>
  <si>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</si>
  <si>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</si>
  <si>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</si>
  <si>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</si>
  <si>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</si>
  <si>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</si>
  <si>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</si>
  <si>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</si>
  <si>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</si>
  <si>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</si>
  <si>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</si>
  <si>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</si>
  <si>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</si>
  <si>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</si>
  <si>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</si>
  <si>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</si>
  <si>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</si>
  <si>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</si>
  <si>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</si>
  <si>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</si>
  <si>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</si>
  <si>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</si>
  <si>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</si>
  <si>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</si>
  <si>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</si>
  <si>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</si>
  <si>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</si>
  <si>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</si>
  <si>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</si>
  <si>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</si>
  <si>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</si>
  <si>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</si>
  <si>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</si>
  <si>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</si>
  <si>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</si>
  <si>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</si>
  <si>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</si>
  <si>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</si>
  <si>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</si>
  <si>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</si>
  <si>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</si>
  <si>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</si>
  <si>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</si>
  <si>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</si>
  <si>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</si>
  <si>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</si>
  <si>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</si>
  <si>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</si>
  <si>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</si>
  <si>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</si>
  <si>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</si>
  <si>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</si>
  <si>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</si>
  <si>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2300401</t>
  </si>
  <si>
    <t xml:space="preserve">  政府性基金补助支出</t>
  </si>
  <si>
    <t>2300402</t>
  </si>
  <si>
    <t xml:space="preserve">  政府性基金上解支出</t>
  </si>
  <si>
    <t>23008</t>
  </si>
  <si>
    <t xml:space="preserve">  调出资金</t>
  </si>
  <si>
    <t>23009</t>
  </si>
  <si>
    <t xml:space="preserve">  年终结余（转）</t>
  </si>
  <si>
    <t>23104</t>
  </si>
  <si>
    <t xml:space="preserve">  地方政府专项债务还本支出</t>
  </si>
  <si>
    <t>23011</t>
  </si>
  <si>
    <t xml:space="preserve">  地方政府专项债务转贷支出</t>
  </si>
  <si>
    <t>表十一</t>
  </si>
  <si>
    <t>2023年政府性基金预算转移支付表</t>
  </si>
  <si>
    <t>上年预算数</t>
  </si>
  <si>
    <t>上年执行数</t>
  </si>
  <si>
    <t>为上年预算数的%</t>
  </si>
  <si>
    <t>为上年执行数的%</t>
  </si>
  <si>
    <t>三、国家电影事业发展专项资金收入</t>
  </si>
  <si>
    <t>四、国有土地收益基金收入</t>
  </si>
  <si>
    <t>五、农业土地开发资金收入</t>
  </si>
  <si>
    <t>六、国有土地使用权出让收入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</si>
  <si>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</si>
  <si>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</si>
  <si>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</si>
  <si>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</si>
  <si>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</si>
  <si>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</si>
  <si>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</si>
  <si>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</si>
  <si>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</si>
  <si>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</si>
  <si>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七、大中型水库库区基金收入</t>
  </si>
  <si>
    <t>八、彩票公益金收入</t>
  </si>
  <si>
    <t>103015501</t>
  </si>
  <si>
    <t xml:space="preserve">  福利彩票公益金收入</t>
  </si>
  <si>
    <t>103015502</t>
  </si>
  <si>
    <t xml:space="preserve">  体育彩票公益金收入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</si>
  <si>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</si>
  <si>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</si>
  <si>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</si>
  <si>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</si>
  <si>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</si>
  <si>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</si>
  <si>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103018001</t>
  </si>
  <si>
    <t xml:space="preserve">  福利彩票销售机构的业务费用</t>
  </si>
  <si>
    <t>103018002</t>
  </si>
  <si>
    <t xml:space="preserve">  体育彩票销售机构的业务费用</t>
  </si>
  <si>
    <t>103018005</t>
  </si>
  <si>
    <t xml:space="preserve">  彩票兑奖周转金</t>
  </si>
  <si>
    <t>103018006</t>
  </si>
  <si>
    <t xml:space="preserve">  彩票发行销售风险基金</t>
  </si>
  <si>
    <t>103018007</t>
  </si>
  <si>
    <t xml:space="preserve">  彩票市场调控资金收入</t>
  </si>
  <si>
    <t>十五、其他政府性基金收入</t>
  </si>
  <si>
    <t>十六、专项债券对应项目专项收入</t>
  </si>
  <si>
    <t>表十二</t>
  </si>
  <si>
    <t>110</t>
  </si>
  <si>
    <t>转移性收入</t>
  </si>
  <si>
    <t>1100401</t>
  </si>
  <si>
    <t xml:space="preserve">  政府性基金补助收入</t>
  </si>
  <si>
    <t>1100402</t>
  </si>
  <si>
    <t xml:space="preserve">  政府性基金上解收入</t>
  </si>
  <si>
    <t>11008</t>
  </si>
  <si>
    <t xml:space="preserve">  上年结余收入</t>
  </si>
  <si>
    <t>11009</t>
  </si>
  <si>
    <t xml:space="preserve">  调入资金</t>
  </si>
  <si>
    <t>1100902</t>
  </si>
  <si>
    <t xml:space="preserve">    其中：地方政府性基金调入专项收入</t>
  </si>
  <si>
    <t>1050402</t>
  </si>
  <si>
    <t xml:space="preserve">  地方政府专项债务收入</t>
  </si>
  <si>
    <t>1101102</t>
  </si>
  <si>
    <t xml:space="preserve">  地方政府专项债务转贷收入</t>
  </si>
  <si>
    <t>收入总计</t>
  </si>
  <si>
    <t>表十三</t>
  </si>
  <si>
    <t>2023年度惠济区地方政府专项债务限额和余额情况表</t>
  </si>
  <si>
    <t xml:space="preserve">  专项债务</t>
  </si>
  <si>
    <t>表十四</t>
  </si>
  <si>
    <t>2023年国有资本经营收入预算表</t>
  </si>
  <si>
    <t>项  目</t>
  </si>
  <si>
    <t>收入预算数</t>
  </si>
  <si>
    <t>利润收入</t>
  </si>
  <si>
    <t>石油石化企业利润收入</t>
  </si>
  <si>
    <t>钢铁企业利润收入</t>
  </si>
  <si>
    <t>运输企业利润收入</t>
  </si>
  <si>
    <t>投资服务企业利润收入</t>
  </si>
  <si>
    <t>贸易企业利润收入</t>
  </si>
  <si>
    <t>建筑施工企业利润收入</t>
  </si>
  <si>
    <t>房地产企业利润收入</t>
  </si>
  <si>
    <t>对外合作企业利润收入</t>
  </si>
  <si>
    <t>医药企业利润收入</t>
  </si>
  <si>
    <t>农林牧渔企业利润收入</t>
  </si>
  <si>
    <t>地质勘查企业利润收入</t>
  </si>
  <si>
    <t>教育文化广播企业利润收入</t>
  </si>
  <si>
    <t>科学研究企业利润收入</t>
  </si>
  <si>
    <t>机关社团所属企业利润收入</t>
  </si>
  <si>
    <t>其他国有资本经营预算企业利润收入</t>
  </si>
  <si>
    <t>股利、股息收入</t>
  </si>
  <si>
    <t>国有控股公司股利、股息收入</t>
  </si>
  <si>
    <t>国有参股公司股利、股息收入</t>
  </si>
  <si>
    <t>产权转让收入</t>
  </si>
  <si>
    <t>其他国有资本经营预算企业产权转让收入</t>
  </si>
  <si>
    <t>本年收入合计</t>
  </si>
  <si>
    <t>备注：我区2023年没有安排国有资本经营收入</t>
  </si>
  <si>
    <t>表十五</t>
  </si>
  <si>
    <t>2023年国有资本经营支出预算表</t>
  </si>
  <si>
    <t>支出预算数</t>
  </si>
  <si>
    <t>解决历史遗留问题及改革成本支出</t>
  </si>
  <si>
    <t>“三供一业”移交补助支出</t>
  </si>
  <si>
    <t>国有企业办职教幼教补助支出</t>
  </si>
  <si>
    <t>国有企业办公共服务机构移交补助支出</t>
  </si>
  <si>
    <t>国有企业退休人员社会化管理补助支出</t>
  </si>
  <si>
    <t>国有企业改革成本支出</t>
  </si>
  <si>
    <t>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</si>
  <si>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</si>
  <si>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</si>
  <si>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</si>
  <si>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</si>
  <si>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</si>
  <si>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</si>
  <si>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</si>
  <si>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其他国有资本经营预算支出</t>
  </si>
  <si>
    <t>本年支出合计</t>
  </si>
  <si>
    <t>备注：我区2023年没有安排国有资本经营支出</t>
  </si>
  <si>
    <t>表十六</t>
  </si>
  <si>
    <t>2023年本级国有资本经营支出预算表</t>
  </si>
  <si>
    <t>备注：我区2023年没有安排国有资本支出</t>
  </si>
  <si>
    <t>表十七</t>
  </si>
  <si>
    <t>2023年国有资本经营预算转移支付表</t>
  </si>
  <si>
    <t>备注：我区2023年没有安排国有资本经营预算转移支付支出</t>
  </si>
  <si>
    <t>表十八</t>
  </si>
  <si>
    <t>2023年社会保险基金收入预算表</t>
  </si>
  <si>
    <t>项   目</t>
  </si>
  <si>
    <t>企业职工基本养老保险基金收入</t>
  </si>
  <si>
    <t>企业职工基本养老保险费收入</t>
  </si>
  <si>
    <t>企业职工基本养老保险基金财政补贴收入</t>
  </si>
  <si>
    <t>企业职工基本养老保险基金利息收入</t>
  </si>
  <si>
    <t>企业职工基本养老保险基金委托投资收益</t>
  </si>
  <si>
    <t>其他企业职工基本养老保险基金收入</t>
  </si>
  <si>
    <t>企业职工基本养老保险基金上级补助收入</t>
  </si>
  <si>
    <t>城乡居民基本养老保险基金收入</t>
  </si>
  <si>
    <t>城乡居民基本养老保险收入</t>
  </si>
  <si>
    <t>城乡居民基本养老保险基金利息收入</t>
  </si>
  <si>
    <t>城乡居民基本养老保险基金财政补贴收入</t>
  </si>
  <si>
    <t>其他城乡居民基本养老保险基金收入</t>
  </si>
  <si>
    <t>失业保险基金收入</t>
  </si>
  <si>
    <t xml:space="preserve">   失业保险费收入</t>
  </si>
  <si>
    <t xml:space="preserve">   失业保险基金财政补贴收入</t>
  </si>
  <si>
    <t xml:space="preserve">   失业保险基金利息收入</t>
  </si>
  <si>
    <r>
      <rPr>
        <sz val="12"/>
        <rFont val="宋体"/>
        <family val="0"/>
      </rPr>
      <t xml:space="preserve"> </t>
    </r>
    <r>
      <rPr>
        <sz val="12"/>
        <rFont val="宋体"/>
        <family val="0"/>
      </rPr>
      <t xml:space="preserve">  </t>
    </r>
    <r>
      <rPr>
        <sz val="12"/>
        <rFont val="宋体"/>
        <family val="0"/>
      </rPr>
      <t>其他失业保险基金收入</t>
    </r>
  </si>
  <si>
    <t xml:space="preserve">   上级补助收入</t>
  </si>
  <si>
    <t>城镇职工基本医疗保险基金收入</t>
  </si>
  <si>
    <t>城镇职工基本医疗保险费收入</t>
  </si>
  <si>
    <t>城镇职工基本医疗保险基金财政补贴收入</t>
  </si>
  <si>
    <t>城镇职工基本医疗保险基金利息收入</t>
  </si>
  <si>
    <t>其他城镇职工基本医疗保险基金收入</t>
  </si>
  <si>
    <t>居民基本医疗保险基金收入</t>
  </si>
  <si>
    <t>居民基本医疗保险基金保险费收入</t>
  </si>
  <si>
    <t>居民基本医疗保险基金利息收入</t>
  </si>
  <si>
    <t>居民基本医疗保险基金财政补贴收入</t>
  </si>
  <si>
    <t>工伤保险基金收入</t>
  </si>
  <si>
    <t xml:space="preserve">   工伤保险费收入</t>
  </si>
  <si>
    <t xml:space="preserve">   工伤保险基金财政补贴收入</t>
  </si>
  <si>
    <t xml:space="preserve">   工伤保险基金利息收入</t>
  </si>
  <si>
    <r>
      <rPr>
        <sz val="12"/>
        <rFont val="宋体"/>
        <family val="0"/>
      </rPr>
      <t xml:space="preserve"> </t>
    </r>
    <r>
      <rPr>
        <sz val="12"/>
        <rFont val="宋体"/>
        <family val="0"/>
      </rPr>
      <t xml:space="preserve">  </t>
    </r>
    <r>
      <rPr>
        <sz val="12"/>
        <rFont val="宋体"/>
        <family val="0"/>
      </rPr>
      <t>其他工伤保险基金收入</t>
    </r>
  </si>
  <si>
    <t>生育保险基金收入</t>
  </si>
  <si>
    <t xml:space="preserve">   生育保险费收入</t>
  </si>
  <si>
    <t xml:space="preserve">   生育保险基金补贴收入</t>
  </si>
  <si>
    <r>
      <rPr>
        <sz val="12"/>
        <rFont val="宋体"/>
        <family val="0"/>
      </rPr>
      <t xml:space="preserve"> </t>
    </r>
    <r>
      <rPr>
        <sz val="12"/>
        <rFont val="宋体"/>
        <family val="0"/>
      </rPr>
      <t xml:space="preserve">  </t>
    </r>
    <r>
      <rPr>
        <sz val="12"/>
        <rFont val="宋体"/>
        <family val="0"/>
      </rPr>
      <t>生育保险基金利息收入</t>
    </r>
  </si>
  <si>
    <r>
      <rPr>
        <sz val="12"/>
        <rFont val="宋体"/>
        <family val="0"/>
      </rPr>
      <t xml:space="preserve"> </t>
    </r>
    <r>
      <rPr>
        <sz val="12"/>
        <rFont val="宋体"/>
        <family val="0"/>
      </rPr>
      <t xml:space="preserve">  </t>
    </r>
    <r>
      <rPr>
        <sz val="12"/>
        <rFont val="宋体"/>
        <family val="0"/>
      </rPr>
      <t>其他生育保险基金收入</t>
    </r>
  </si>
  <si>
    <t>机关事业单位基本养老保险基金收入</t>
  </si>
  <si>
    <t>机关事业单位基本养老保险基金财政补助收入</t>
  </si>
  <si>
    <t>机关事业单位基本养老保险基金利息收入</t>
  </si>
  <si>
    <t>机关事业单位基本养老保险基金委托投资收益</t>
  </si>
  <si>
    <t>其他机关事业单位养老保险基金委托投资收益</t>
  </si>
  <si>
    <t>上年滚存结余</t>
  </si>
  <si>
    <t>注：全年无此项工作开展</t>
  </si>
  <si>
    <t>表十九</t>
  </si>
  <si>
    <t>2023年社会保险基金支出预算表</t>
  </si>
  <si>
    <t>企业职工基本养老保险基金支出</t>
  </si>
  <si>
    <t>基本养老金</t>
  </si>
  <si>
    <t>医疗补助金</t>
  </si>
  <si>
    <t>丧葬抚恤补助</t>
  </si>
  <si>
    <t>其他企业职工基本养老保险基金支出</t>
  </si>
  <si>
    <t>城乡居民基本养老保险基金支出</t>
  </si>
  <si>
    <t xml:space="preserve">   社会保险待遇支出</t>
  </si>
  <si>
    <t>其他城乡居民基本养老保险基金支出</t>
  </si>
  <si>
    <t>失业保险基金支出</t>
  </si>
  <si>
    <t>失业保险金</t>
  </si>
  <si>
    <t>医疗保险费</t>
  </si>
  <si>
    <t>职业培训和职业介绍补贴</t>
  </si>
  <si>
    <t>其他失业保险基金支出</t>
  </si>
  <si>
    <r>
      <rPr>
        <sz val="12"/>
        <rFont val="宋体"/>
        <family val="0"/>
      </rPr>
      <t xml:space="preserve">  </t>
    </r>
    <r>
      <rPr>
        <sz val="12"/>
        <color indexed="8"/>
        <rFont val="等线"/>
        <family val="0"/>
      </rPr>
      <t>稳定岗位补贴支出</t>
    </r>
  </si>
  <si>
    <t>城镇职工基本医疗保险基金支出</t>
  </si>
  <si>
    <t>城镇职工基本医疗保险统筹基金</t>
  </si>
  <si>
    <t>城镇职工基本医疗保险个人账户基金</t>
  </si>
  <si>
    <t>其他城镇职工基本医疗保险基金支出</t>
  </si>
  <si>
    <t>居民基本医疗保险基金支出</t>
  </si>
  <si>
    <t>居民医疗保险待遇支出</t>
  </si>
  <si>
    <t>居民医疗保险其他支出</t>
  </si>
  <si>
    <t>工伤保险基金支出</t>
  </si>
  <si>
    <t xml:space="preserve">   工伤保险待遇</t>
  </si>
  <si>
    <t>　 劳动能力鉴定支出</t>
  </si>
  <si>
    <t xml:space="preserve">   工伤预防费用支出</t>
  </si>
  <si>
    <r>
      <rPr>
        <sz val="12"/>
        <rFont val="宋体"/>
        <family val="0"/>
      </rPr>
      <t xml:space="preserve">   </t>
    </r>
    <r>
      <rPr>
        <sz val="12"/>
        <color indexed="8"/>
        <rFont val="等线"/>
        <family val="0"/>
      </rPr>
      <t>上解上级支出</t>
    </r>
  </si>
  <si>
    <t>生育保险基金支出</t>
  </si>
  <si>
    <t xml:space="preserve">   生育医疗费用支出</t>
  </si>
  <si>
    <t xml:space="preserve">   生育津贴支出</t>
  </si>
  <si>
    <r>
      <rPr>
        <sz val="12"/>
        <rFont val="宋体"/>
        <family val="0"/>
      </rPr>
      <t xml:space="preserve"> </t>
    </r>
    <r>
      <rPr>
        <sz val="12"/>
        <rFont val="宋体"/>
        <family val="0"/>
      </rPr>
      <t xml:space="preserve">  </t>
    </r>
    <r>
      <rPr>
        <sz val="12"/>
        <rFont val="宋体"/>
        <family val="0"/>
      </rPr>
      <t>其他工伤保险基金支出</t>
    </r>
  </si>
  <si>
    <t>机关事业单位基本养老保险基金支出</t>
  </si>
  <si>
    <t>基本养老金支出</t>
  </si>
  <si>
    <t>其他机关事业单位基本养老保险基金支出</t>
  </si>
  <si>
    <t>年末滚存结余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</si>
</sst>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_);[Red]\(#,##0.00\)"/>
    <numFmt numFmtId="178" formatCode="0_ "/>
    <numFmt numFmtId="179" formatCode="#,##0_);[Red]\(#,##0\)"/>
    <numFmt numFmtId="180" formatCode="#,##0_ "/>
    <numFmt numFmtId="181" formatCode="#,##0.0"/>
    <numFmt numFmtId="182" formatCode="0.0_ "/>
  </numFmts>
  <fonts count="69">
    <font>
      <sz val="12"/>
      <name val="宋体"/>
      <family val="0"/>
    </font>
    <font>
      <b/>
      <sz val="12"/>
      <name val="宋体"/>
      <family val="0"/>
    </font>
    <font>
      <b/>
      <sz val="11"/>
      <color indexed="8"/>
      <name val="等线"/>
      <family val="0"/>
    </font>
    <font>
      <sz val="11"/>
      <color indexed="8"/>
      <name val="等线"/>
      <family val="0"/>
    </font>
    <font>
      <sz val="12"/>
      <name val="黑体"/>
      <family val="3"/>
    </font>
    <font>
      <b/>
      <sz val="18"/>
      <name val="宋体"/>
      <family val="0"/>
    </font>
    <font>
      <b/>
      <sz val="12"/>
      <color indexed="8"/>
      <name val="宋体"/>
      <family val="0"/>
    </font>
    <font>
      <b/>
      <sz val="12"/>
      <color indexed="8"/>
      <name val="Times New Roman"/>
      <family val="1"/>
    </font>
    <font>
      <sz val="12"/>
      <color indexed="8"/>
      <name val="宋体"/>
      <family val="0"/>
    </font>
    <font>
      <sz val="12"/>
      <name val="Times New Roman"/>
      <family val="1"/>
    </font>
    <font>
      <sz val="12"/>
      <color indexed="8"/>
      <name val="Times New Roman"/>
      <family val="1"/>
    </font>
    <font>
      <b/>
      <sz val="12"/>
      <name val="Times New Roman"/>
      <family val="1"/>
    </font>
    <font>
      <sz val="10"/>
      <name val="宋体"/>
      <family val="0"/>
    </font>
    <font>
      <sz val="11"/>
      <color indexed="8"/>
      <name val="宋体"/>
      <family val="0"/>
    </font>
    <font>
      <b/>
      <sz val="16"/>
      <name val="黑体"/>
      <family val="3"/>
    </font>
    <font>
      <b/>
      <sz val="11"/>
      <name val="宋体"/>
      <family val="0"/>
    </font>
    <font>
      <sz val="11"/>
      <name val="宋体"/>
      <family val="0"/>
    </font>
    <font>
      <sz val="11"/>
      <color indexed="10"/>
      <name val="宋体"/>
      <family val="0"/>
    </font>
    <font>
      <b/>
      <sz val="11"/>
      <color indexed="10"/>
      <name val="宋体"/>
      <family val="0"/>
    </font>
    <font>
      <sz val="11"/>
      <color indexed="63"/>
      <name val="宋体"/>
      <family val="0"/>
    </font>
    <font>
      <b/>
      <sz val="10"/>
      <name val="宋体"/>
      <family val="0"/>
    </font>
    <font>
      <b/>
      <sz val="9"/>
      <name val="宋体"/>
      <family val="0"/>
    </font>
    <font>
      <sz val="9"/>
      <name val="宋体"/>
      <family val="0"/>
    </font>
    <font>
      <b/>
      <sz val="22"/>
      <name val="宋体"/>
      <family val="0"/>
    </font>
    <font>
      <b/>
      <sz val="22"/>
      <color indexed="8"/>
      <name val="宋体"/>
      <family val="0"/>
    </font>
    <font>
      <sz val="9"/>
      <color indexed="8"/>
      <name val="宋体"/>
      <family val="0"/>
    </font>
    <font>
      <sz val="9"/>
      <name val="SimSun"/>
      <family val="0"/>
    </font>
    <font>
      <b/>
      <sz val="18"/>
      <name val="黑体"/>
      <family val="3"/>
    </font>
    <font>
      <sz val="18"/>
      <name val="黑体"/>
      <family val="3"/>
    </font>
    <font>
      <sz val="16"/>
      <color indexed="8"/>
      <name val="仿宋_GB2312"/>
      <family val="3"/>
    </font>
    <font>
      <u val="single"/>
      <sz val="11"/>
      <color indexed="12"/>
      <name val="Calibri"/>
      <family val="2"/>
    </font>
    <font>
      <u val="single"/>
      <sz val="11"/>
      <color indexed="36"/>
      <name val="Calibri"/>
      <family val="2"/>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20"/>
      <name val="等线"/>
      <family val="0"/>
    </font>
    <font>
      <sz val="11"/>
      <color indexed="60"/>
      <name val="等线"/>
      <family val="0"/>
    </font>
    <font>
      <sz val="11"/>
      <color indexed="9"/>
      <name val="宋体"/>
      <family val="0"/>
    </font>
    <font>
      <sz val="11"/>
      <color indexed="9"/>
      <name val="等线"/>
      <family val="0"/>
    </font>
    <font>
      <sz val="11"/>
      <color indexed="62"/>
      <name val="宋体"/>
      <family val="0"/>
    </font>
    <font>
      <b/>
      <sz val="11"/>
      <color indexed="62"/>
      <name val="宋体"/>
      <family val="0"/>
    </font>
    <font>
      <b/>
      <sz val="11"/>
      <color indexed="53"/>
      <name val="宋体"/>
      <family val="0"/>
    </font>
    <font>
      <sz val="11"/>
      <color indexed="17"/>
      <name val="宋体"/>
      <family val="0"/>
    </font>
    <font>
      <b/>
      <sz val="11"/>
      <color indexed="63"/>
      <name val="宋体"/>
      <family val="0"/>
    </font>
    <font>
      <b/>
      <sz val="18"/>
      <color indexed="62"/>
      <name val="宋体"/>
      <family val="0"/>
    </font>
    <font>
      <sz val="11"/>
      <color indexed="60"/>
      <name val="宋体"/>
      <family val="0"/>
    </font>
    <font>
      <sz val="11"/>
      <color indexed="16"/>
      <name val="宋体"/>
      <family val="0"/>
    </font>
    <font>
      <b/>
      <sz val="13"/>
      <color indexed="62"/>
      <name val="宋体"/>
      <family val="0"/>
    </font>
    <font>
      <b/>
      <sz val="11"/>
      <color indexed="9"/>
      <name val="宋体"/>
      <family val="0"/>
    </font>
    <font>
      <i/>
      <sz val="11"/>
      <color indexed="23"/>
      <name val="宋体"/>
      <family val="0"/>
    </font>
    <font>
      <b/>
      <sz val="15"/>
      <color indexed="62"/>
      <name val="宋体"/>
      <family val="0"/>
    </font>
    <font>
      <sz val="11"/>
      <color indexed="53"/>
      <name val="宋体"/>
      <family val="0"/>
    </font>
    <font>
      <sz val="12"/>
      <color indexed="8"/>
      <name val="等线"/>
      <family val="0"/>
    </font>
    <font>
      <sz val="11"/>
      <color theme="0"/>
      <name val="Calibri"/>
      <family val="0"/>
    </font>
    <font>
      <sz val="11"/>
      <color theme="1"/>
      <name val="Calibri"/>
      <family val="0"/>
    </font>
    <font>
      <b/>
      <sz val="11"/>
      <name val="Calibri"/>
      <family val="0"/>
    </font>
    <font>
      <sz val="11"/>
      <name val="Calibri"/>
      <family val="0"/>
    </font>
    <font>
      <sz val="11"/>
      <color rgb="FFFF0000"/>
      <name val="Calibri"/>
      <family val="0"/>
    </font>
    <font>
      <sz val="11"/>
      <color indexed="8"/>
      <name val="Calibri"/>
      <family val="0"/>
    </font>
    <font>
      <sz val="16"/>
      <color rgb="FF000000"/>
      <name val="仿宋_GB2312"/>
      <family val="3"/>
    </font>
  </fonts>
  <fills count="5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1"/>
        <bgColor indexed="64"/>
      </patternFill>
    </fill>
    <fill>
      <patternFill patternType="solid">
        <fgColor theme="0"/>
        <bgColor indexed="64"/>
      </patternFill>
    </fill>
    <fill>
      <patternFill patternType="solid">
        <fgColor theme="3" tint="0.7999500036239624"/>
        <bgColor indexed="64"/>
      </patternFill>
    </fill>
    <fill>
      <patternFill patternType="solid">
        <fgColor theme="4" tint="0.39991000294685364"/>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ck">
        <color indexed="54"/>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top/>
      <bottom style="thin"/>
    </border>
    <border>
      <left style="thin"/>
      <right>
        <color indexed="63"/>
      </right>
      <top style="thin"/>
      <bottom style="thin"/>
    </border>
    <border>
      <left style="thin"/>
      <right style="thin"/>
      <top>
        <color indexed="63"/>
      </top>
      <bottom style="thin"/>
    </border>
    <border>
      <left/>
      <right/>
      <top/>
      <bottom style="thin"/>
    </border>
    <border>
      <left/>
      <right style="thin"/>
      <top/>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right/>
      <top style="thin"/>
      <bottom style="thin"/>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47" fillId="3" borderId="0" applyNumberFormat="0" applyBorder="0" applyAlignment="0" applyProtection="0"/>
    <xf numFmtId="0" fontId="19" fillId="33" borderId="0" applyNumberFormat="0" applyBorder="0" applyAlignment="0" applyProtection="0"/>
    <xf numFmtId="0" fontId="3" fillId="4" borderId="0" applyNumberFormat="0" applyBorder="0" applyAlignment="0" applyProtection="0"/>
    <xf numFmtId="0" fontId="48" fillId="3" borderId="5" applyNumberFormat="0" applyAlignment="0" applyProtection="0"/>
    <xf numFmtId="0" fontId="47" fillId="34" borderId="0" applyNumberFormat="0" applyBorder="0" applyAlignment="0" applyProtection="0"/>
    <xf numFmtId="0" fontId="49" fillId="0" borderId="4" applyNumberFormat="0" applyFill="0" applyAlignment="0" applyProtection="0"/>
    <xf numFmtId="0" fontId="19" fillId="3" borderId="0" applyNumberFormat="0" applyBorder="0" applyAlignment="0" applyProtection="0"/>
    <xf numFmtId="0" fontId="19" fillId="2" borderId="0" applyNumberFormat="0" applyBorder="0" applyAlignment="0" applyProtection="0"/>
    <xf numFmtId="0" fontId="19" fillId="35" borderId="0" applyNumberFormat="0" applyBorder="0" applyAlignment="0" applyProtection="0"/>
    <xf numFmtId="0" fontId="3" fillId="35" borderId="0" applyNumberFormat="0" applyBorder="0" applyAlignment="0" applyProtection="0"/>
    <xf numFmtId="0" fontId="46" fillId="36" borderId="0" applyNumberFormat="0" applyBorder="0" applyAlignment="0" applyProtection="0"/>
    <xf numFmtId="0" fontId="19" fillId="2" borderId="0" applyNumberFormat="0" applyBorder="0" applyAlignment="0" applyProtection="0"/>
    <xf numFmtId="0" fontId="3" fillId="3" borderId="0" applyNumberFormat="0" applyBorder="0" applyAlignment="0" applyProtection="0"/>
    <xf numFmtId="0" fontId="0" fillId="0" borderId="0">
      <alignment vertical="center"/>
      <protection/>
    </xf>
    <xf numFmtId="0" fontId="46" fillId="37" borderId="0" applyNumberFormat="0" applyBorder="0" applyAlignment="0" applyProtection="0"/>
    <xf numFmtId="0" fontId="3" fillId="38" borderId="0" applyNumberFormat="0" applyBorder="0" applyAlignment="0" applyProtection="0"/>
    <xf numFmtId="0" fontId="19" fillId="36" borderId="0" applyNumberFormat="0" applyBorder="0" applyAlignment="0" applyProtection="0"/>
    <xf numFmtId="0" fontId="3" fillId="36" borderId="0" applyNumberFormat="0" applyBorder="0" applyAlignment="0" applyProtection="0"/>
    <xf numFmtId="0" fontId="50" fillId="38" borderId="5" applyNumberFormat="0" applyAlignment="0" applyProtection="0"/>
    <xf numFmtId="0" fontId="19" fillId="33" borderId="0" applyNumberFormat="0" applyBorder="0" applyAlignment="0" applyProtection="0"/>
    <xf numFmtId="0" fontId="0" fillId="0" borderId="0">
      <alignment vertical="center"/>
      <protection/>
    </xf>
    <xf numFmtId="0" fontId="46" fillId="8" borderId="0" applyNumberFormat="0" applyBorder="0" applyAlignment="0" applyProtection="0"/>
    <xf numFmtId="0" fontId="22" fillId="0" borderId="0">
      <alignment/>
      <protection/>
    </xf>
    <xf numFmtId="0" fontId="51" fillId="6" borderId="0" applyNumberFormat="0" applyBorder="0" applyAlignment="0" applyProtection="0"/>
    <xf numFmtId="0" fontId="52" fillId="38" borderId="6" applyNumberFormat="0" applyAlignment="0" applyProtection="0"/>
    <xf numFmtId="0" fontId="3" fillId="2"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3" fillId="33" borderId="0" applyNumberFormat="0" applyBorder="0" applyAlignment="0" applyProtection="0"/>
    <xf numFmtId="0" fontId="46" fillId="36" borderId="0" applyNumberFormat="0" applyBorder="0" applyAlignment="0" applyProtection="0"/>
    <xf numFmtId="0" fontId="47" fillId="41" borderId="0" applyNumberFormat="0" applyBorder="0" applyAlignment="0" applyProtection="0"/>
    <xf numFmtId="0" fontId="3" fillId="6" borderId="0" applyNumberFormat="0" applyBorder="0" applyAlignment="0" applyProtection="0"/>
    <xf numFmtId="0" fontId="46" fillId="3" borderId="0" applyNumberFormat="0" applyBorder="0" applyAlignment="0" applyProtection="0"/>
    <xf numFmtId="0" fontId="19" fillId="37" borderId="0" applyNumberFormat="0" applyBorder="0" applyAlignment="0" applyProtection="0"/>
    <xf numFmtId="0" fontId="0" fillId="0" borderId="0">
      <alignment vertical="center"/>
      <protection/>
    </xf>
    <xf numFmtId="0" fontId="53" fillId="0" borderId="0" applyNumberFormat="0" applyFill="0" applyBorder="0" applyAlignment="0" applyProtection="0"/>
    <xf numFmtId="0" fontId="19" fillId="8" borderId="0" applyNumberFormat="0" applyBorder="0" applyAlignment="0" applyProtection="0"/>
    <xf numFmtId="0" fontId="17" fillId="0" borderId="0" applyNumberFormat="0" applyFill="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36" borderId="0" applyNumberFormat="0" applyBorder="0" applyAlignment="0" applyProtection="0"/>
    <xf numFmtId="0" fontId="3" fillId="8" borderId="0" applyNumberFormat="0" applyBorder="0" applyAlignment="0" applyProtection="0"/>
    <xf numFmtId="0" fontId="47" fillId="36" borderId="0" applyNumberFormat="0" applyBorder="0" applyAlignment="0" applyProtection="0"/>
    <xf numFmtId="0" fontId="54" fillId="8" borderId="0" applyNumberFormat="0" applyBorder="0" applyAlignment="0" applyProtection="0"/>
    <xf numFmtId="0" fontId="47" fillId="4" borderId="0" applyNumberFormat="0" applyBorder="0" applyAlignment="0" applyProtection="0"/>
    <xf numFmtId="0" fontId="47" fillId="8"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13" fillId="0" borderId="0">
      <alignment vertical="center"/>
      <protection/>
    </xf>
    <xf numFmtId="0" fontId="46" fillId="45" borderId="0" applyNumberFormat="0" applyBorder="0" applyAlignment="0" applyProtection="0"/>
    <xf numFmtId="0" fontId="46" fillId="43"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55" fillId="7" borderId="0" applyNumberFormat="0" applyBorder="0" applyAlignment="0" applyProtection="0"/>
    <xf numFmtId="0" fontId="56" fillId="0" borderId="3" applyNumberFormat="0" applyFill="0" applyAlignment="0" applyProtection="0"/>
    <xf numFmtId="0" fontId="47" fillId="46" borderId="0" applyNumberFormat="0" applyBorder="0" applyAlignment="0" applyProtection="0"/>
    <xf numFmtId="0" fontId="0" fillId="2" borderId="1" applyNumberFormat="0" applyFont="0" applyAlignment="0" applyProtection="0"/>
    <xf numFmtId="0" fontId="57" fillId="5" borderId="7" applyNumberFormat="0" applyAlignment="0" applyProtection="0"/>
    <xf numFmtId="0" fontId="58" fillId="0" borderId="0" applyNumberFormat="0" applyFill="0" applyBorder="0" applyAlignment="0" applyProtection="0"/>
    <xf numFmtId="0" fontId="59" fillId="0" borderId="10" applyNumberFormat="0" applyFill="0" applyAlignment="0" applyProtection="0"/>
    <xf numFmtId="0" fontId="47" fillId="5" borderId="0" applyNumberFormat="0" applyBorder="0" applyAlignment="0" applyProtection="0"/>
    <xf numFmtId="0" fontId="49" fillId="0" borderId="0" applyNumberFormat="0" applyFill="0" applyBorder="0" applyAlignment="0" applyProtection="0"/>
    <xf numFmtId="0" fontId="47" fillId="42" borderId="0" applyNumberFormat="0" applyBorder="0" applyAlignment="0" applyProtection="0"/>
    <xf numFmtId="0" fontId="60" fillId="0" borderId="8" applyNumberFormat="0" applyFill="0" applyAlignment="0" applyProtection="0"/>
    <xf numFmtId="0" fontId="52" fillId="0" borderId="11" applyNumberFormat="0" applyFill="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176" fontId="0" fillId="0" borderId="0" applyFont="0" applyFill="0" applyBorder="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269">
    <xf numFmtId="0" fontId="0" fillId="0" borderId="0" xfId="0" applyAlignment="1">
      <alignment/>
    </xf>
    <xf numFmtId="0" fontId="0" fillId="0" borderId="0" xfId="154" applyFill="1">
      <alignment vertical="center"/>
      <protection/>
    </xf>
    <xf numFmtId="0" fontId="0" fillId="0" borderId="0" xfId="140" applyFill="1">
      <alignment vertical="center"/>
      <protection/>
    </xf>
    <xf numFmtId="0" fontId="1" fillId="0" borderId="0" xfId="140" applyFont="1" applyFill="1">
      <alignment vertical="center"/>
      <protection/>
    </xf>
    <xf numFmtId="0" fontId="2" fillId="0" borderId="0" xfId="151" applyFont="1" applyFill="1">
      <alignment vertical="center"/>
      <protection/>
    </xf>
    <xf numFmtId="0" fontId="3" fillId="0" borderId="0" xfId="151" applyFill="1">
      <alignment vertical="center"/>
      <protection/>
    </xf>
    <xf numFmtId="0" fontId="0" fillId="0" borderId="0" xfId="140" applyFont="1" applyFill="1">
      <alignment vertical="center"/>
      <protection/>
    </xf>
    <xf numFmtId="177" fontId="0" fillId="0" borderId="0" xfId="140" applyNumberFormat="1" applyFont="1" applyFill="1" applyAlignment="1">
      <alignment horizontal="center" vertical="center"/>
      <protection/>
    </xf>
    <xf numFmtId="0" fontId="4" fillId="0" borderId="0" xfId="152" applyFont="1" applyFill="1" applyAlignment="1">
      <alignment vertical="center"/>
      <protection/>
    </xf>
    <xf numFmtId="177" fontId="0" fillId="0" borderId="0" xfId="154" applyNumberFormat="1" applyFill="1" applyBorder="1" applyAlignment="1">
      <alignment horizontal="center" vertical="center"/>
      <protection/>
    </xf>
    <xf numFmtId="178" fontId="0" fillId="0" borderId="0" xfId="154" applyNumberFormat="1" applyFill="1" applyBorder="1" applyAlignment="1">
      <alignment horizontal="center" vertical="center"/>
      <protection/>
    </xf>
    <xf numFmtId="0" fontId="5" fillId="0" borderId="0" xfId="140" applyFont="1" applyFill="1" applyAlignment="1">
      <alignment horizontal="center" vertical="center"/>
      <protection/>
    </xf>
    <xf numFmtId="178" fontId="5" fillId="0" borderId="0" xfId="140" applyNumberFormat="1" applyFont="1" applyFill="1" applyAlignment="1">
      <alignment horizontal="center" vertical="center"/>
      <protection/>
    </xf>
    <xf numFmtId="0" fontId="0" fillId="0" borderId="0" xfId="140" applyFont="1" applyFill="1" applyAlignment="1">
      <alignment horizontal="center" vertical="center"/>
      <protection/>
    </xf>
    <xf numFmtId="178" fontId="6" fillId="0" borderId="12" xfId="140" applyNumberFormat="1" applyFont="1" applyFill="1" applyBorder="1" applyAlignment="1">
      <alignment horizontal="center" vertical="center" wrapText="1"/>
      <protection/>
    </xf>
    <xf numFmtId="177" fontId="1" fillId="0" borderId="12" xfId="140" applyNumberFormat="1" applyFont="1" applyFill="1" applyBorder="1" applyAlignment="1">
      <alignment horizontal="center" vertical="center"/>
      <protection/>
    </xf>
    <xf numFmtId="178" fontId="6" fillId="0" borderId="12" xfId="140" applyNumberFormat="1" applyFont="1" applyFill="1" applyBorder="1" applyAlignment="1">
      <alignment horizontal="left" vertical="center" wrapText="1"/>
      <protection/>
    </xf>
    <xf numFmtId="179" fontId="7" fillId="0" borderId="12" xfId="140" applyNumberFormat="1" applyFont="1" applyFill="1" applyBorder="1" applyAlignment="1">
      <alignment horizontal="right" vertical="center" wrapText="1"/>
      <protection/>
    </xf>
    <xf numFmtId="178" fontId="8" fillId="0" borderId="12" xfId="140" applyNumberFormat="1" applyFont="1" applyFill="1" applyBorder="1" applyAlignment="1">
      <alignment horizontal="left" vertical="center" wrapText="1" indent="1"/>
      <protection/>
    </xf>
    <xf numFmtId="179" fontId="9" fillId="0" borderId="12" xfId="0" applyNumberFormat="1" applyFont="1" applyFill="1" applyBorder="1" applyAlignment="1">
      <alignment horizontal="right" vertical="center" wrapText="1"/>
    </xf>
    <xf numFmtId="179" fontId="10" fillId="0" borderId="12" xfId="140" applyNumberFormat="1" applyFont="1" applyFill="1" applyBorder="1" applyAlignment="1">
      <alignment horizontal="right" vertical="center" wrapText="1"/>
      <protection/>
    </xf>
    <xf numFmtId="0" fontId="0" fillId="0" borderId="12" xfId="140" applyFont="1" applyFill="1" applyBorder="1" applyAlignment="1">
      <alignment horizontal="left" vertical="center" indent="1"/>
      <protection/>
    </xf>
    <xf numFmtId="0" fontId="0" fillId="0" borderId="12" xfId="140" applyFont="1" applyFill="1" applyBorder="1">
      <alignment vertical="center"/>
      <protection/>
    </xf>
    <xf numFmtId="179" fontId="9" fillId="0" borderId="12" xfId="140" applyNumberFormat="1" applyFont="1" applyFill="1" applyBorder="1" applyAlignment="1">
      <alignment horizontal="right" vertical="center"/>
      <protection/>
    </xf>
    <xf numFmtId="179" fontId="11" fillId="0" borderId="12" xfId="140" applyNumberFormat="1" applyFont="1" applyFill="1" applyBorder="1" applyAlignment="1">
      <alignment horizontal="right" vertical="center"/>
      <protection/>
    </xf>
    <xf numFmtId="0" fontId="6" fillId="0" borderId="12" xfId="140" applyFont="1" applyFill="1" applyBorder="1">
      <alignment vertical="center"/>
      <protection/>
    </xf>
    <xf numFmtId="0" fontId="8" fillId="0" borderId="12" xfId="140" applyNumberFormat="1" applyFont="1" applyFill="1" applyBorder="1" applyAlignment="1" applyProtection="1">
      <alignment horizontal="left" vertical="center" indent="1"/>
      <protection/>
    </xf>
    <xf numFmtId="0" fontId="0" fillId="0" borderId="12" xfId="0" applyFont="1" applyFill="1" applyBorder="1" applyAlignment="1">
      <alignment vertical="center" wrapText="1"/>
    </xf>
    <xf numFmtId="178" fontId="8" fillId="0" borderId="13" xfId="140" applyNumberFormat="1" applyFont="1" applyFill="1" applyBorder="1" applyAlignment="1">
      <alignment horizontal="left" vertical="center" wrapText="1" indent="1"/>
      <protection/>
    </xf>
    <xf numFmtId="179" fontId="9" fillId="0" borderId="14" xfId="140" applyNumberFormat="1" applyFont="1" applyFill="1" applyBorder="1" applyAlignment="1">
      <alignment horizontal="right" vertical="center"/>
      <protection/>
    </xf>
    <xf numFmtId="0" fontId="6" fillId="0" borderId="12" xfId="140" applyFont="1" applyFill="1" applyBorder="1" applyAlignment="1">
      <alignment horizontal="left" vertical="center"/>
      <protection/>
    </xf>
    <xf numFmtId="179" fontId="11" fillId="0" borderId="14" xfId="140" applyNumberFormat="1" applyFont="1" applyFill="1" applyBorder="1" applyAlignment="1">
      <alignment horizontal="right" vertical="center"/>
      <protection/>
    </xf>
    <xf numFmtId="0" fontId="6" fillId="0" borderId="15" xfId="140" applyFont="1" applyFill="1" applyBorder="1">
      <alignment vertical="center"/>
      <protection/>
    </xf>
    <xf numFmtId="0" fontId="8" fillId="0" borderId="12" xfId="140" applyNumberFormat="1" applyFont="1" applyFill="1" applyBorder="1" applyAlignment="1" applyProtection="1">
      <alignment horizontal="left" vertical="center"/>
      <protection/>
    </xf>
    <xf numFmtId="179" fontId="10" fillId="0" borderId="13" xfId="140" applyNumberFormat="1" applyFont="1" applyFill="1" applyBorder="1" applyAlignment="1">
      <alignment horizontal="right" vertical="center" wrapText="1"/>
      <protection/>
    </xf>
    <xf numFmtId="0" fontId="6" fillId="0" borderId="16" xfId="140" applyFont="1" applyFill="1" applyBorder="1">
      <alignment vertical="center"/>
      <protection/>
    </xf>
    <xf numFmtId="0" fontId="8" fillId="0" borderId="12" xfId="140" applyNumberFormat="1" applyFont="1" applyFill="1" applyBorder="1" applyAlignment="1" applyProtection="1">
      <alignment vertical="center"/>
      <protection/>
    </xf>
    <xf numFmtId="179" fontId="10" fillId="0" borderId="17" xfId="140" applyNumberFormat="1" applyFont="1" applyFill="1" applyBorder="1" applyAlignment="1">
      <alignment horizontal="right" vertical="center" wrapText="1"/>
      <protection/>
    </xf>
    <xf numFmtId="0" fontId="1" fillId="0" borderId="12" xfId="140" applyFont="1" applyFill="1" applyBorder="1">
      <alignment vertical="center"/>
      <protection/>
    </xf>
    <xf numFmtId="0" fontId="6" fillId="0" borderId="12" xfId="140" applyNumberFormat="1" applyFont="1" applyFill="1" applyBorder="1" applyAlignment="1" applyProtection="1">
      <alignment horizontal="left" vertical="center"/>
      <protection/>
    </xf>
    <xf numFmtId="0" fontId="8" fillId="0" borderId="12" xfId="140" applyNumberFormat="1" applyFont="1" applyFill="1" applyBorder="1" applyAlignment="1" applyProtection="1">
      <alignment horizontal="left" vertical="center" wrapText="1" indent="1"/>
      <protection/>
    </xf>
    <xf numFmtId="0" fontId="6" fillId="0" borderId="12" xfId="140" applyNumberFormat="1" applyFont="1" applyFill="1" applyBorder="1" applyAlignment="1" applyProtection="1">
      <alignment horizontal="center" vertical="center"/>
      <protection/>
    </xf>
    <xf numFmtId="0" fontId="6" fillId="0" borderId="12" xfId="140" applyFont="1" applyFill="1" applyBorder="1" applyAlignment="1">
      <alignment horizontal="center" vertical="center"/>
      <protection/>
    </xf>
    <xf numFmtId="178" fontId="0" fillId="0" borderId="0" xfId="140" applyNumberFormat="1" applyFont="1" applyFill="1" applyAlignment="1">
      <alignment horizontal="center" vertical="center"/>
      <protection/>
    </xf>
    <xf numFmtId="178" fontId="1" fillId="0" borderId="12" xfId="140" applyNumberFormat="1" applyFont="1" applyFill="1" applyBorder="1" applyAlignment="1">
      <alignment horizontal="center" vertical="center"/>
      <protection/>
    </xf>
    <xf numFmtId="178" fontId="0" fillId="0" borderId="12" xfId="140" applyNumberFormat="1" applyFont="1" applyFill="1" applyBorder="1" applyAlignment="1">
      <alignment horizontal="left" vertical="center" wrapText="1" indent="1"/>
      <protection/>
    </xf>
    <xf numFmtId="179" fontId="9" fillId="0" borderId="12" xfId="0" applyNumberFormat="1" applyFont="1" applyFill="1" applyBorder="1" applyAlignment="1">
      <alignment vertical="center" wrapText="1"/>
    </xf>
    <xf numFmtId="0" fontId="8" fillId="0" borderId="12" xfId="153" applyFont="1" applyFill="1" applyBorder="1" applyAlignment="1">
      <alignment horizontal="left" vertical="center"/>
      <protection/>
    </xf>
    <xf numFmtId="0" fontId="8" fillId="0" borderId="12" xfId="140" applyFont="1" applyFill="1" applyBorder="1" applyAlignment="1">
      <alignment horizontal="left" vertical="center"/>
      <protection/>
    </xf>
    <xf numFmtId="0" fontId="4" fillId="0" borderId="0" xfId="0" applyFont="1" applyFill="1" applyAlignment="1">
      <alignment vertical="center"/>
    </xf>
    <xf numFmtId="0" fontId="0" fillId="0" borderId="0" xfId="146" applyFill="1" applyAlignment="1">
      <alignment/>
      <protection/>
    </xf>
    <xf numFmtId="0" fontId="5" fillId="0" borderId="0" xfId="142" applyFont="1" applyFill="1" applyBorder="1" applyAlignment="1">
      <alignment horizontal="center" vertical="center" wrapText="1"/>
      <protection/>
    </xf>
    <xf numFmtId="0" fontId="1" fillId="0" borderId="18" xfId="146" applyFont="1" applyFill="1" applyBorder="1" applyAlignment="1">
      <alignment horizontal="right" vertical="center"/>
      <protection/>
    </xf>
    <xf numFmtId="0" fontId="1" fillId="0" borderId="12" xfId="142" applyFont="1" applyFill="1" applyBorder="1" applyAlignment="1">
      <alignment horizontal="center" vertical="center" wrapText="1"/>
      <protection/>
    </xf>
    <xf numFmtId="0" fontId="1" fillId="0" borderId="12" xfId="146" applyFont="1" applyFill="1" applyBorder="1" applyAlignment="1">
      <alignment horizontal="center" vertical="center" wrapText="1"/>
      <protection/>
    </xf>
    <xf numFmtId="0" fontId="1" fillId="0" borderId="12" xfId="142" applyFont="1" applyFill="1" applyBorder="1" applyAlignment="1">
      <alignment horizontal="left" vertical="center"/>
      <protection/>
    </xf>
    <xf numFmtId="180" fontId="7" fillId="0" borderId="12" xfId="150" applyNumberFormat="1" applyFont="1" applyFill="1" applyBorder="1" applyAlignment="1">
      <alignment horizontal="right" vertical="center" wrapText="1"/>
    </xf>
    <xf numFmtId="0" fontId="0" fillId="0" borderId="12" xfId="142" applyFont="1" applyFill="1" applyBorder="1" applyAlignment="1">
      <alignment horizontal="left" vertical="center" indent="1"/>
      <protection/>
    </xf>
    <xf numFmtId="180" fontId="9" fillId="0" borderId="12" xfId="150" applyNumberFormat="1" applyFont="1" applyFill="1" applyBorder="1" applyAlignment="1" applyProtection="1">
      <alignment horizontal="right" vertical="center" wrapText="1"/>
      <protection/>
    </xf>
    <xf numFmtId="180" fontId="10" fillId="0" borderId="12" xfId="150" applyNumberFormat="1" applyFont="1" applyFill="1" applyBorder="1" applyAlignment="1">
      <alignment horizontal="right" vertical="center" wrapText="1"/>
    </xf>
    <xf numFmtId="0" fontId="1" fillId="0" borderId="0" xfId="0" applyFont="1" applyAlignment="1">
      <alignment vertical="center"/>
    </xf>
    <xf numFmtId="0" fontId="0" fillId="0" borderId="18" xfId="146" applyFont="1" applyFill="1" applyBorder="1" applyAlignment="1">
      <alignment horizontal="right" vertical="center"/>
      <protection/>
    </xf>
    <xf numFmtId="0" fontId="1" fillId="0" borderId="12" xfId="146" applyFont="1" applyFill="1" applyBorder="1" applyAlignment="1">
      <alignment/>
      <protection/>
    </xf>
    <xf numFmtId="0" fontId="11" fillId="0" borderId="12" xfId="146" applyFont="1" applyFill="1" applyBorder="1" applyAlignment="1">
      <alignment/>
      <protection/>
    </xf>
    <xf numFmtId="0" fontId="0" fillId="0" borderId="12" xfId="146" applyFill="1" applyBorder="1" applyAlignment="1">
      <alignment/>
      <protection/>
    </xf>
    <xf numFmtId="0" fontId="9" fillId="0" borderId="12" xfId="146" applyFont="1" applyFill="1" applyBorder="1" applyAlignment="1">
      <alignment/>
      <protection/>
    </xf>
    <xf numFmtId="0" fontId="1" fillId="0" borderId="12" xfId="148" applyFont="1" applyFill="1" applyBorder="1" applyAlignment="1">
      <alignment horizontal="center" vertical="center"/>
      <protection/>
    </xf>
    <xf numFmtId="180" fontId="7" fillId="0" borderId="12" xfId="149" applyNumberFormat="1" applyFont="1" applyFill="1" applyBorder="1" applyAlignment="1">
      <alignment horizontal="right" vertical="center" wrapText="1"/>
    </xf>
    <xf numFmtId="0" fontId="1" fillId="0" borderId="0" xfId="146" applyFont="1" applyFill="1" applyAlignment="1">
      <alignment/>
      <protection/>
    </xf>
    <xf numFmtId="0" fontId="0" fillId="0" borderId="0" xfId="144" applyFill="1">
      <alignment/>
      <protection/>
    </xf>
    <xf numFmtId="179" fontId="1" fillId="0" borderId="0" xfId="146" applyNumberFormat="1" applyFont="1" applyFill="1" applyAlignment="1">
      <alignment/>
      <protection/>
    </xf>
    <xf numFmtId="10" fontId="1" fillId="0" borderId="0" xfId="145" applyNumberFormat="1" applyFont="1" applyFill="1" applyAlignment="1">
      <alignment/>
    </xf>
    <xf numFmtId="0" fontId="0" fillId="0" borderId="0" xfId="146" applyFont="1" applyFill="1" applyAlignment="1">
      <alignment/>
      <protection/>
    </xf>
    <xf numFmtId="0" fontId="6" fillId="0" borderId="12" xfId="139" applyFont="1" applyFill="1" applyBorder="1">
      <alignment vertical="center"/>
      <protection/>
    </xf>
    <xf numFmtId="179" fontId="11" fillId="0" borderId="12" xfId="143" applyNumberFormat="1" applyFont="1" applyFill="1" applyBorder="1" applyAlignment="1" applyProtection="1">
      <alignment horizontal="right" vertical="center" wrapText="1"/>
      <protection/>
    </xf>
    <xf numFmtId="0" fontId="8" fillId="0" borderId="12" xfId="139" applyFont="1" applyFill="1" applyBorder="1" applyAlignment="1">
      <alignment horizontal="left" vertical="center" indent="1"/>
      <protection/>
    </xf>
    <xf numFmtId="179" fontId="9" fillId="0" borderId="12" xfId="143" applyNumberFormat="1" applyFont="1" applyFill="1" applyBorder="1" applyAlignment="1" applyProtection="1">
      <alignment horizontal="right" vertical="center" wrapText="1"/>
      <protection/>
    </xf>
    <xf numFmtId="0" fontId="8" fillId="0" borderId="12" xfId="139" applyFont="1" applyFill="1" applyBorder="1" applyAlignment="1">
      <alignment horizontal="left" vertical="center" wrapText="1" indent="1"/>
      <protection/>
    </xf>
    <xf numFmtId="0" fontId="1" fillId="0" borderId="12" xfId="141" applyFont="1" applyFill="1" applyBorder="1" applyAlignment="1">
      <alignment vertical="center"/>
      <protection/>
    </xf>
    <xf numFmtId="0" fontId="9" fillId="0" borderId="12" xfId="146" applyFont="1" applyFill="1" applyBorder="1" applyAlignment="1">
      <alignment horizontal="right"/>
      <protection/>
    </xf>
    <xf numFmtId="0" fontId="6" fillId="0" borderId="12" xfId="116" applyFont="1" applyFill="1" applyBorder="1" applyAlignment="1">
      <alignment horizontal="center" vertical="center"/>
      <protection/>
    </xf>
    <xf numFmtId="179" fontId="11" fillId="0" borderId="12" xfId="147" applyNumberFormat="1" applyFont="1" applyFill="1" applyBorder="1" applyAlignment="1" applyProtection="1">
      <alignment horizontal="right" vertical="center" wrapText="1"/>
      <protection/>
    </xf>
    <xf numFmtId="0" fontId="0" fillId="0" borderId="0" xfId="0" applyFill="1" applyBorder="1" applyAlignment="1">
      <alignment vertical="center"/>
    </xf>
    <xf numFmtId="3" fontId="0" fillId="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center" vertical="center"/>
      <protection/>
    </xf>
    <xf numFmtId="0" fontId="0" fillId="0" borderId="0" xfId="0" applyFill="1" applyBorder="1" applyAlignment="1">
      <alignment vertical="center"/>
    </xf>
    <xf numFmtId="3" fontId="12" fillId="0" borderId="18" xfId="0" applyNumberFormat="1" applyFont="1" applyFill="1" applyBorder="1" applyAlignment="1" applyProtection="1">
      <alignment horizontal="right" vertical="center"/>
      <protection/>
    </xf>
    <xf numFmtId="3" fontId="12" fillId="0" borderId="12" xfId="0" applyNumberFormat="1" applyFont="1" applyFill="1" applyBorder="1" applyAlignment="1" applyProtection="1">
      <alignment horizontal="center" vertical="center"/>
      <protection/>
    </xf>
    <xf numFmtId="3" fontId="12" fillId="0" borderId="19" xfId="0" applyNumberFormat="1" applyFont="1" applyFill="1" applyBorder="1" applyAlignment="1" applyProtection="1">
      <alignment horizontal="center" vertical="center"/>
      <protection/>
    </xf>
    <xf numFmtId="3" fontId="12" fillId="0" borderId="20" xfId="0" applyNumberFormat="1" applyFont="1" applyFill="1" applyBorder="1" applyAlignment="1" applyProtection="1">
      <alignment vertical="center"/>
      <protection/>
    </xf>
    <xf numFmtId="178" fontId="13" fillId="0" borderId="12" xfId="0" applyNumberFormat="1" applyFont="1" applyFill="1" applyBorder="1" applyAlignment="1">
      <alignment vertical="center"/>
    </xf>
    <xf numFmtId="3" fontId="12" fillId="0" borderId="12" xfId="0" applyNumberFormat="1" applyFont="1" applyFill="1" applyBorder="1" applyAlignment="1" applyProtection="1">
      <alignment vertical="center"/>
      <protection/>
    </xf>
    <xf numFmtId="0" fontId="13" fillId="0" borderId="12" xfId="0" applyFont="1" applyFill="1" applyBorder="1" applyAlignment="1">
      <alignment vertical="center"/>
    </xf>
    <xf numFmtId="3" fontId="0" fillId="0" borderId="0" xfId="0" applyNumberFormat="1" applyFont="1" applyFill="1" applyBorder="1" applyAlignment="1" applyProtection="1">
      <alignment/>
      <protection/>
    </xf>
    <xf numFmtId="0" fontId="14"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4" fillId="0" borderId="0" xfId="0" applyFont="1" applyFill="1" applyAlignment="1">
      <alignment horizontal="center" vertical="center"/>
    </xf>
    <xf numFmtId="0" fontId="16" fillId="0" borderId="0" xfId="0" applyFont="1" applyFill="1" applyAlignment="1">
      <alignment horizontal="right" vertical="center"/>
    </xf>
    <xf numFmtId="0" fontId="64" fillId="47" borderId="12" xfId="0" applyFont="1" applyFill="1" applyBorder="1" applyAlignment="1">
      <alignment horizontal="center" vertical="center"/>
    </xf>
    <xf numFmtId="0" fontId="65" fillId="47" borderId="21" xfId="0" applyFont="1" applyFill="1" applyBorder="1" applyAlignment="1">
      <alignment horizontal="center" vertical="center" wrapText="1"/>
    </xf>
    <xf numFmtId="0" fontId="64" fillId="47" borderId="12" xfId="0" applyFont="1" applyFill="1" applyBorder="1" applyAlignment="1">
      <alignment horizontal="center" vertical="center" wrapText="1"/>
    </xf>
    <xf numFmtId="0" fontId="65" fillId="47" borderId="20" xfId="0" applyFont="1" applyFill="1" applyBorder="1" applyAlignment="1">
      <alignment horizontal="center" vertical="center" wrapText="1"/>
    </xf>
    <xf numFmtId="0" fontId="65" fillId="47" borderId="12" xfId="0" applyFont="1" applyFill="1" applyBorder="1" applyAlignment="1">
      <alignment vertical="center"/>
    </xf>
    <xf numFmtId="3" fontId="65" fillId="47" borderId="12" xfId="0" applyNumberFormat="1" applyFont="1" applyFill="1" applyBorder="1" applyAlignment="1" applyProtection="1">
      <alignment vertical="center"/>
      <protection/>
    </xf>
    <xf numFmtId="180" fontId="65" fillId="47" borderId="12" xfId="0" applyNumberFormat="1" applyFont="1" applyFill="1" applyBorder="1" applyAlignment="1" applyProtection="1">
      <alignment horizontal="right" vertical="center"/>
      <protection/>
    </xf>
    <xf numFmtId="3" fontId="65" fillId="0" borderId="12" xfId="0" applyNumberFormat="1" applyFont="1" applyFill="1" applyBorder="1" applyAlignment="1" applyProtection="1">
      <alignment vertical="center"/>
      <protection/>
    </xf>
    <xf numFmtId="3" fontId="65" fillId="48" borderId="12" xfId="0" applyNumberFormat="1" applyFont="1" applyFill="1" applyBorder="1" applyAlignment="1" applyProtection="1">
      <alignment vertical="center"/>
      <protection/>
    </xf>
    <xf numFmtId="180" fontId="65" fillId="48" borderId="12" xfId="0" applyNumberFormat="1" applyFont="1" applyFill="1" applyBorder="1" applyAlignment="1">
      <alignment horizontal="right" vertical="center"/>
    </xf>
    <xf numFmtId="3" fontId="65" fillId="48" borderId="12" xfId="0" applyNumberFormat="1" applyFont="1" applyFill="1" applyBorder="1" applyAlignment="1" applyProtection="1">
      <alignment horizontal="left" vertical="center"/>
      <protection/>
    </xf>
    <xf numFmtId="3" fontId="65" fillId="47" borderId="12" xfId="0" applyNumberFormat="1" applyFont="1" applyFill="1" applyBorder="1" applyAlignment="1" applyProtection="1">
      <alignment horizontal="left" vertical="center"/>
      <protection/>
    </xf>
    <xf numFmtId="180" fontId="65" fillId="47" borderId="12" xfId="0" applyNumberFormat="1" applyFont="1" applyFill="1" applyBorder="1" applyAlignment="1">
      <alignment horizontal="right" vertical="center"/>
    </xf>
    <xf numFmtId="180" fontId="65" fillId="48" borderId="12" xfId="0" applyNumberFormat="1" applyFont="1" applyFill="1" applyBorder="1" applyAlignment="1" applyProtection="1">
      <alignment horizontal="right" vertical="center"/>
      <protection/>
    </xf>
    <xf numFmtId="0" fontId="65" fillId="47" borderId="12" xfId="97" applyFont="1" applyFill="1" applyBorder="1" applyAlignment="1">
      <alignment vertical="center" wrapText="1"/>
      <protection/>
    </xf>
    <xf numFmtId="0" fontId="65" fillId="47" borderId="12" xfId="0" applyFont="1" applyFill="1" applyBorder="1" applyAlignment="1">
      <alignment horizontal="left" vertical="center"/>
    </xf>
    <xf numFmtId="180" fontId="65" fillId="47" borderId="12" xfId="0" applyNumberFormat="1" applyFont="1" applyFill="1" applyBorder="1" applyAlignment="1">
      <alignment vertical="center"/>
    </xf>
    <xf numFmtId="0" fontId="64" fillId="47" borderId="12" xfId="0" applyFont="1" applyFill="1" applyBorder="1" applyAlignment="1">
      <alignment vertical="center"/>
    </xf>
    <xf numFmtId="180" fontId="64" fillId="47" borderId="12" xfId="0" applyNumberFormat="1" applyFont="1" applyFill="1" applyBorder="1" applyAlignment="1">
      <alignment vertical="center"/>
    </xf>
    <xf numFmtId="180" fontId="65" fillId="47" borderId="12" xfId="0" applyNumberFormat="1" applyFont="1" applyFill="1" applyBorder="1" applyAlignment="1" applyProtection="1">
      <alignment horizontal="left" vertical="center"/>
      <protection/>
    </xf>
    <xf numFmtId="180" fontId="65" fillId="47" borderId="12" xfId="0" applyNumberFormat="1" applyFont="1" applyFill="1" applyBorder="1" applyAlignment="1" applyProtection="1">
      <alignment vertical="center"/>
      <protection/>
    </xf>
    <xf numFmtId="0" fontId="66" fillId="47" borderId="12" xfId="0" applyFont="1" applyFill="1" applyBorder="1" applyAlignment="1">
      <alignment horizontal="left" vertical="center"/>
    </xf>
    <xf numFmtId="3" fontId="16" fillId="0" borderId="12" xfId="0" applyNumberFormat="1" applyFont="1" applyFill="1" applyBorder="1" applyAlignment="1" applyProtection="1">
      <alignment vertical="center"/>
      <protection/>
    </xf>
    <xf numFmtId="0" fontId="66" fillId="47" borderId="12" xfId="0" applyFont="1" applyFill="1" applyBorder="1" applyAlignment="1">
      <alignment horizontal="left" vertical="center" indent="2"/>
    </xf>
    <xf numFmtId="0" fontId="65" fillId="48" borderId="12" xfId="97" applyFont="1" applyFill="1" applyBorder="1" applyAlignment="1">
      <alignment vertical="center" wrapText="1"/>
      <protection/>
    </xf>
    <xf numFmtId="0" fontId="65" fillId="48" borderId="12" xfId="0" applyFont="1" applyFill="1" applyBorder="1" applyAlignment="1">
      <alignment horizontal="left" vertical="center"/>
    </xf>
    <xf numFmtId="0" fontId="66" fillId="47" borderId="12" xfId="0" applyFont="1" applyFill="1" applyBorder="1" applyAlignment="1">
      <alignment horizontal="left" vertical="center" indent="1"/>
    </xf>
    <xf numFmtId="0" fontId="64" fillId="48" borderId="12" xfId="0" applyFont="1" applyFill="1" applyBorder="1" applyAlignment="1">
      <alignment horizontal="distributed" vertical="center"/>
    </xf>
    <xf numFmtId="180" fontId="64" fillId="48" borderId="12" xfId="0" applyNumberFormat="1" applyFont="1" applyFill="1" applyBorder="1" applyAlignment="1">
      <alignment horizontal="right" vertical="center"/>
    </xf>
    <xf numFmtId="0" fontId="64" fillId="48" borderId="12" xfId="0" applyFont="1" applyFill="1" applyBorder="1" applyAlignment="1">
      <alignment vertical="center"/>
    </xf>
    <xf numFmtId="180" fontId="65" fillId="0" borderId="12" xfId="0" applyNumberFormat="1" applyFont="1" applyFill="1" applyBorder="1" applyAlignment="1">
      <alignment horizontal="right" vertical="center"/>
    </xf>
    <xf numFmtId="1" fontId="65" fillId="47" borderId="12" xfId="0" applyNumberFormat="1" applyFont="1" applyFill="1" applyBorder="1" applyAlignment="1" applyProtection="1">
      <alignment vertical="center"/>
      <protection locked="0"/>
    </xf>
    <xf numFmtId="180" fontId="65" fillId="47" borderId="12" xfId="0" applyNumberFormat="1" applyFont="1" applyFill="1" applyBorder="1" applyAlignment="1" applyProtection="1">
      <alignment vertical="center"/>
      <protection locked="0"/>
    </xf>
    <xf numFmtId="180" fontId="65" fillId="48" borderId="12" xfId="0" applyNumberFormat="1" applyFont="1" applyFill="1" applyBorder="1" applyAlignment="1">
      <alignment vertical="center"/>
    </xf>
    <xf numFmtId="0" fontId="16" fillId="38" borderId="0" xfId="0" applyFont="1" applyFill="1" applyAlignment="1">
      <alignment vertical="center"/>
    </xf>
    <xf numFmtId="0" fontId="15" fillId="47" borderId="12" xfId="97" applyFont="1" applyFill="1" applyBorder="1" applyAlignment="1">
      <alignment horizontal="center" vertical="center" wrapText="1"/>
      <protection/>
    </xf>
    <xf numFmtId="0" fontId="15" fillId="0" borderId="16"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0" xfId="0" applyFont="1" applyFill="1" applyBorder="1" applyAlignment="1">
      <alignment horizontal="right" vertical="center"/>
    </xf>
    <xf numFmtId="0" fontId="16" fillId="0" borderId="12" xfId="0" applyFont="1" applyFill="1" applyBorder="1" applyAlignment="1">
      <alignment horizontal="right" vertical="center"/>
    </xf>
    <xf numFmtId="0" fontId="18" fillId="0" borderId="12" xfId="0" applyFont="1" applyFill="1" applyBorder="1" applyAlignment="1">
      <alignment horizontal="right" vertical="center"/>
    </xf>
    <xf numFmtId="0" fontId="16" fillId="0" borderId="12" xfId="0" applyFont="1" applyFill="1" applyBorder="1" applyAlignment="1">
      <alignment vertical="center"/>
    </xf>
    <xf numFmtId="0" fontId="15" fillId="0" borderId="12" xfId="0" applyFont="1" applyFill="1" applyBorder="1" applyAlignment="1">
      <alignment vertical="center"/>
    </xf>
    <xf numFmtId="0" fontId="15" fillId="0" borderId="12" xfId="0" applyFont="1" applyFill="1" applyBorder="1" applyAlignment="1">
      <alignment horizontal="center" vertical="center" wrapText="1"/>
    </xf>
    <xf numFmtId="0" fontId="16" fillId="0" borderId="12" xfId="0" applyFont="1" applyFill="1" applyBorder="1" applyAlignment="1">
      <alignment vertical="center"/>
    </xf>
    <xf numFmtId="3" fontId="19" fillId="0" borderId="12" xfId="0" applyNumberFormat="1" applyFont="1" applyFill="1" applyBorder="1" applyAlignment="1" applyProtection="1">
      <alignment vertical="center"/>
      <protection/>
    </xf>
    <xf numFmtId="3" fontId="17" fillId="0" borderId="12" xfId="0" applyNumberFormat="1" applyFont="1" applyFill="1" applyBorder="1" applyAlignment="1" applyProtection="1">
      <alignment vertical="center"/>
      <protection/>
    </xf>
    <xf numFmtId="3" fontId="16" fillId="0" borderId="12" xfId="0" applyNumberFormat="1" applyFont="1" applyFill="1" applyBorder="1" applyAlignment="1" applyProtection="1">
      <alignment horizontal="left" vertical="center"/>
      <protection/>
    </xf>
    <xf numFmtId="0" fontId="15" fillId="0" borderId="12" xfId="0" applyFont="1" applyFill="1" applyBorder="1" applyAlignment="1">
      <alignment horizontal="distributed" vertical="center"/>
    </xf>
    <xf numFmtId="3" fontId="12" fillId="0" borderId="20" xfId="0" applyNumberFormat="1" applyFont="1" applyFill="1" applyBorder="1" applyAlignment="1" applyProtection="1">
      <alignment horizontal="center" vertical="center"/>
      <protection/>
    </xf>
    <xf numFmtId="3" fontId="0" fillId="0" borderId="0" xfId="0" applyNumberFormat="1" applyFill="1" applyBorder="1" applyAlignment="1">
      <alignment vertical="center"/>
    </xf>
    <xf numFmtId="0" fontId="0" fillId="0" borderId="0" xfId="0" applyFont="1" applyFill="1" applyAlignment="1">
      <alignment/>
    </xf>
    <xf numFmtId="0" fontId="0" fillId="0" borderId="0" xfId="0" applyFont="1" applyFill="1" applyAlignment="1">
      <alignment/>
    </xf>
    <xf numFmtId="177" fontId="0" fillId="0" borderId="0" xfId="154" applyNumberFormat="1" applyFont="1" applyFill="1" applyBorder="1" applyAlignment="1">
      <alignment horizontal="center" vertical="center"/>
      <protection/>
    </xf>
    <xf numFmtId="180" fontId="20" fillId="0" borderId="15" xfId="155" applyNumberFormat="1" applyFont="1" applyFill="1" applyBorder="1" applyAlignment="1">
      <alignment horizontal="center" vertical="center" wrapText="1"/>
      <protection/>
    </xf>
    <xf numFmtId="180" fontId="20" fillId="0" borderId="18" xfId="155" applyNumberFormat="1" applyFont="1" applyFill="1" applyBorder="1" applyAlignment="1">
      <alignment horizontal="right" vertical="center" wrapText="1"/>
      <protection/>
    </xf>
    <xf numFmtId="180" fontId="20" fillId="0" borderId="12" xfId="155" applyNumberFormat="1" applyFont="1" applyFill="1" applyBorder="1" applyAlignment="1">
      <alignment horizontal="center" vertical="center" wrapText="1"/>
      <protection/>
    </xf>
    <xf numFmtId="0" fontId="15" fillId="0" borderId="12" xfId="0" applyFont="1" applyFill="1" applyBorder="1" applyAlignment="1">
      <alignment horizontal="center"/>
    </xf>
    <xf numFmtId="180" fontId="12" fillId="0" borderId="12" xfId="155" applyNumberFormat="1" applyFont="1" applyFill="1" applyBorder="1" applyAlignment="1">
      <alignment horizontal="left" vertical="center" wrapText="1"/>
      <protection/>
    </xf>
    <xf numFmtId="180" fontId="12" fillId="0" borderId="12" xfId="155" applyNumberFormat="1" applyFont="1" applyFill="1" applyBorder="1" applyAlignment="1">
      <alignment horizontal="right" vertical="center" wrapText="1"/>
      <protection/>
    </xf>
    <xf numFmtId="180" fontId="20" fillId="0" borderId="12" xfId="155" applyNumberFormat="1" applyFont="1" applyFill="1" applyBorder="1" applyAlignment="1">
      <alignment horizontal="left" vertical="center" wrapText="1"/>
      <protection/>
    </xf>
    <xf numFmtId="0" fontId="15" fillId="0" borderId="12" xfId="0" applyFont="1" applyFill="1" applyBorder="1" applyAlignment="1">
      <alignment/>
    </xf>
    <xf numFmtId="0" fontId="14" fillId="38" borderId="0" xfId="0" applyFont="1" applyFill="1" applyAlignment="1">
      <alignment vertical="center"/>
    </xf>
    <xf numFmtId="49" fontId="64" fillId="47" borderId="23" xfId="0" applyNumberFormat="1" applyFont="1" applyFill="1" applyBorder="1" applyAlignment="1">
      <alignment horizontal="center" vertical="center"/>
    </xf>
    <xf numFmtId="49" fontId="64" fillId="47" borderId="24" xfId="0" applyNumberFormat="1" applyFont="1" applyFill="1" applyBorder="1" applyAlignment="1">
      <alignment horizontal="center" vertical="center"/>
    </xf>
    <xf numFmtId="49" fontId="64" fillId="47" borderId="12" xfId="0" applyNumberFormat="1" applyFont="1" applyFill="1" applyBorder="1" applyAlignment="1">
      <alignment horizontal="center" vertical="center"/>
    </xf>
    <xf numFmtId="49" fontId="65" fillId="47" borderId="12" xfId="0" applyNumberFormat="1" applyFont="1" applyFill="1" applyBorder="1" applyAlignment="1">
      <alignment horizontal="left" vertical="center"/>
    </xf>
    <xf numFmtId="180" fontId="65" fillId="49" borderId="12" xfId="0" applyNumberFormat="1" applyFont="1" applyFill="1" applyBorder="1" applyAlignment="1">
      <alignment horizontal="right" vertical="center"/>
    </xf>
    <xf numFmtId="178" fontId="65" fillId="47" borderId="12" xfId="0" applyNumberFormat="1" applyFont="1" applyFill="1" applyBorder="1" applyAlignment="1" applyProtection="1">
      <alignment vertical="center"/>
      <protection locked="0"/>
    </xf>
    <xf numFmtId="49" fontId="64" fillId="47" borderId="23" xfId="0" applyNumberFormat="1" applyFont="1" applyFill="1" applyBorder="1" applyAlignment="1">
      <alignment horizontal="distributed" vertical="center"/>
    </xf>
    <xf numFmtId="49" fontId="64" fillId="47" borderId="24" xfId="0" applyNumberFormat="1" applyFont="1" applyFill="1" applyBorder="1" applyAlignment="1">
      <alignment horizontal="distributed" vertical="center"/>
    </xf>
    <xf numFmtId="180" fontId="65" fillId="50" borderId="12" xfId="0" applyNumberFormat="1" applyFont="1" applyFill="1" applyBorder="1" applyAlignment="1">
      <alignment horizontal="right" vertical="center"/>
    </xf>
    <xf numFmtId="0" fontId="16" fillId="0" borderId="0" xfId="0" applyFont="1" applyFill="1" applyBorder="1" applyAlignment="1">
      <alignment horizontal="right" vertical="center"/>
    </xf>
    <xf numFmtId="0" fontId="0" fillId="0" borderId="0" xfId="0" applyFont="1" applyFill="1" applyAlignment="1">
      <alignment vertical="center"/>
    </xf>
    <xf numFmtId="0" fontId="5" fillId="0" borderId="0" xfId="97" applyFont="1" applyFill="1" applyBorder="1" applyAlignment="1">
      <alignment horizontal="centerContinuous" vertical="center"/>
      <protection/>
    </xf>
    <xf numFmtId="0" fontId="21" fillId="0" borderId="0" xfId="138" applyNumberFormat="1" applyFont="1" applyFill="1" applyAlignment="1">
      <alignment horizontal="left" vertical="center"/>
    </xf>
    <xf numFmtId="49" fontId="22" fillId="0" borderId="0" xfId="97" applyNumberFormat="1" applyFont="1" applyFill="1" applyBorder="1" applyAlignment="1" applyProtection="1">
      <alignment horizontal="right" vertical="center"/>
      <protection/>
    </xf>
    <xf numFmtId="0" fontId="15" fillId="0" borderId="12" xfId="97" applyFont="1" applyFill="1" applyBorder="1" applyAlignment="1">
      <alignment horizontal="center" vertical="center" wrapText="1"/>
      <protection/>
    </xf>
    <xf numFmtId="49" fontId="15" fillId="0" borderId="12" xfId="97" applyNumberFormat="1" applyFont="1" applyFill="1" applyBorder="1" applyAlignment="1" applyProtection="1">
      <alignment horizontal="centerContinuous" vertical="center"/>
      <protection/>
    </xf>
    <xf numFmtId="0" fontId="16" fillId="0" borderId="12" xfId="97" applyFont="1" applyFill="1" applyBorder="1" applyAlignment="1">
      <alignment horizontal="center" vertical="center" wrapText="1"/>
      <protection/>
    </xf>
    <xf numFmtId="177" fontId="22" fillId="0" borderId="12" xfId="97" applyNumberFormat="1" applyFont="1" applyFill="1" applyBorder="1" applyAlignment="1" applyProtection="1">
      <alignment horizontal="right" vertical="center"/>
      <protection/>
    </xf>
    <xf numFmtId="0" fontId="16" fillId="0" borderId="12" xfId="97" applyFont="1" applyFill="1" applyBorder="1" applyAlignment="1">
      <alignment vertical="center"/>
      <protection/>
    </xf>
    <xf numFmtId="177" fontId="22" fillId="0" borderId="12" xfId="97" applyNumberFormat="1" applyFont="1" applyFill="1" applyBorder="1" applyAlignment="1">
      <alignment horizontal="right" vertical="center"/>
      <protection/>
    </xf>
    <xf numFmtId="0" fontId="0" fillId="0" borderId="25" xfId="97" applyFont="1" applyFill="1" applyBorder="1" applyAlignment="1">
      <alignment horizontal="left" vertical="center" wrapText="1"/>
      <protection/>
    </xf>
    <xf numFmtId="0" fontId="0" fillId="0" borderId="0" xfId="97" applyFont="1" applyFill="1" applyAlignment="1">
      <alignment horizontal="left" vertical="center" wrapText="1"/>
      <protection/>
    </xf>
    <xf numFmtId="0" fontId="0" fillId="0" borderId="0" xfId="0" applyFont="1" applyAlignment="1">
      <alignment/>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6" fillId="0" borderId="26" xfId="0" applyFont="1" applyFill="1" applyBorder="1" applyAlignment="1">
      <alignment horizontal="center" vertical="center" wrapText="1"/>
    </xf>
    <xf numFmtId="0" fontId="26" fillId="51" borderId="26" xfId="0" applyFont="1" applyFill="1" applyBorder="1" applyAlignment="1">
      <alignment vertical="center" wrapText="1"/>
    </xf>
    <xf numFmtId="181" fontId="26" fillId="51" borderId="26" xfId="0" applyNumberFormat="1" applyFont="1" applyFill="1" applyBorder="1" applyAlignment="1">
      <alignment horizontal="right" vertical="center" wrapText="1"/>
    </xf>
    <xf numFmtId="0" fontId="26" fillId="0" borderId="26" xfId="0" applyFont="1" applyFill="1" applyBorder="1" applyAlignment="1">
      <alignment vertical="center" wrapText="1"/>
    </xf>
    <xf numFmtId="181" fontId="26" fillId="0" borderId="26" xfId="0" applyNumberFormat="1" applyFont="1" applyFill="1" applyBorder="1" applyAlignment="1">
      <alignment horizontal="right" vertical="center" wrapText="1"/>
    </xf>
    <xf numFmtId="0" fontId="26" fillId="51" borderId="26" xfId="0" applyFont="1" applyFill="1" applyBorder="1" applyAlignment="1">
      <alignment horizontal="center" vertical="center" wrapText="1"/>
    </xf>
    <xf numFmtId="0" fontId="67" fillId="0" borderId="0" xfId="0" applyFont="1" applyFill="1" applyBorder="1" applyAlignment="1">
      <alignment vertical="center"/>
    </xf>
    <xf numFmtId="49" fontId="25" fillId="0" borderId="12" xfId="0" applyNumberFormat="1" applyFont="1" applyFill="1" applyBorder="1" applyAlignment="1">
      <alignment horizontal="left" vertical="center"/>
    </xf>
    <xf numFmtId="177" fontId="25" fillId="0" borderId="12" xfId="0" applyNumberFormat="1" applyFont="1" applyFill="1" applyBorder="1" applyAlignment="1">
      <alignment horizontal="right" vertical="center"/>
    </xf>
    <xf numFmtId="0" fontId="65" fillId="47" borderId="0" xfId="0" applyFont="1" applyFill="1" applyAlignment="1">
      <alignment vertical="center"/>
    </xf>
    <xf numFmtId="0" fontId="65" fillId="47" borderId="0" xfId="0" applyFont="1" applyFill="1" applyAlignment="1">
      <alignment vertical="center" wrapText="1"/>
    </xf>
    <xf numFmtId="49" fontId="4" fillId="47" borderId="0" xfId="0" applyNumberFormat="1" applyFont="1" applyFill="1" applyAlignment="1">
      <alignment vertical="center"/>
    </xf>
    <xf numFmtId="49" fontId="27" fillId="47" borderId="0" xfId="0" applyNumberFormat="1" applyFont="1" applyFill="1" applyAlignment="1">
      <alignment horizontal="center" vertical="center"/>
    </xf>
    <xf numFmtId="0" fontId="65" fillId="47" borderId="0" xfId="0" applyFont="1" applyFill="1" applyAlignment="1">
      <alignment horizontal="right" vertical="center" wrapText="1"/>
    </xf>
    <xf numFmtId="49" fontId="65" fillId="50" borderId="12" xfId="0" applyNumberFormat="1" applyFont="1" applyFill="1" applyBorder="1" applyAlignment="1">
      <alignment horizontal="left" vertical="center"/>
    </xf>
    <xf numFmtId="0" fontId="65" fillId="50" borderId="12" xfId="0" applyFont="1" applyFill="1" applyBorder="1" applyAlignment="1">
      <alignment vertical="center"/>
    </xf>
    <xf numFmtId="180" fontId="65" fillId="50" borderId="12" xfId="0" applyNumberFormat="1" applyFont="1" applyFill="1" applyBorder="1" applyAlignment="1">
      <alignment vertical="center" wrapText="1"/>
    </xf>
    <xf numFmtId="49" fontId="65" fillId="47" borderId="12" xfId="0" applyNumberFormat="1" applyFont="1" applyFill="1" applyBorder="1" applyAlignment="1" applyProtection="1">
      <alignment horizontal="left" vertical="center"/>
      <protection locked="0"/>
    </xf>
    <xf numFmtId="178" fontId="65" fillId="47" borderId="12" xfId="0" applyNumberFormat="1" applyFont="1" applyFill="1" applyBorder="1" applyAlignment="1" applyProtection="1">
      <alignment horizontal="left" vertical="center"/>
      <protection locked="0"/>
    </xf>
    <xf numFmtId="180" fontId="65" fillId="47" borderId="12" xfId="0" applyNumberFormat="1" applyFont="1" applyFill="1" applyBorder="1" applyAlignment="1">
      <alignment horizontal="right" vertical="center" wrapText="1"/>
    </xf>
    <xf numFmtId="182" fontId="65" fillId="47" borderId="12" xfId="0" applyNumberFormat="1" applyFont="1" applyFill="1" applyBorder="1" applyAlignment="1" applyProtection="1">
      <alignment horizontal="left" vertical="center"/>
      <protection locked="0"/>
    </xf>
    <xf numFmtId="0" fontId="65" fillId="47" borderId="12" xfId="0" applyNumberFormat="1" applyFont="1" applyFill="1" applyBorder="1" applyAlignment="1">
      <alignment vertical="center" wrapText="1"/>
    </xf>
    <xf numFmtId="49" fontId="65" fillId="50" borderId="12" xfId="0" applyNumberFormat="1" applyFont="1" applyFill="1" applyBorder="1" applyAlignment="1" applyProtection="1">
      <alignment horizontal="left" vertical="center"/>
      <protection locked="0"/>
    </xf>
    <xf numFmtId="49" fontId="65" fillId="0" borderId="12" xfId="0" applyNumberFormat="1" applyFont="1" applyFill="1" applyBorder="1" applyAlignment="1" applyProtection="1">
      <alignment horizontal="left" vertical="center"/>
      <protection locked="0"/>
    </xf>
    <xf numFmtId="0" fontId="65" fillId="0" borderId="12" xfId="0" applyFont="1" applyFill="1" applyBorder="1" applyAlignment="1">
      <alignment vertical="center"/>
    </xf>
    <xf numFmtId="180" fontId="65" fillId="0" borderId="12" xfId="0" applyNumberFormat="1" applyFont="1" applyFill="1" applyBorder="1" applyAlignment="1">
      <alignment vertical="center" wrapText="1"/>
    </xf>
    <xf numFmtId="178" fontId="65" fillId="0" borderId="12" xfId="0" applyNumberFormat="1" applyFont="1" applyFill="1" applyBorder="1" applyAlignment="1" applyProtection="1">
      <alignment horizontal="left" vertical="center"/>
      <protection locked="0"/>
    </xf>
    <xf numFmtId="49" fontId="65" fillId="47" borderId="12" xfId="0" applyNumberFormat="1" applyFont="1" applyFill="1" applyBorder="1" applyAlignment="1">
      <alignment vertical="center"/>
    </xf>
    <xf numFmtId="0" fontId="15" fillId="0" borderId="12" xfId="97" applyFont="1" applyFill="1" applyBorder="1" applyAlignment="1" applyProtection="1">
      <alignment horizontal="distributed" vertical="center"/>
      <protection/>
    </xf>
    <xf numFmtId="0" fontId="14" fillId="38" borderId="0" xfId="135" applyFont="1" applyFill="1" applyAlignment="1">
      <alignment vertical="center"/>
      <protection/>
    </xf>
    <xf numFmtId="0" fontId="16" fillId="0" borderId="0" xfId="135" applyFont="1" applyFill="1" applyAlignment="1">
      <alignment vertical="center"/>
      <protection/>
    </xf>
    <xf numFmtId="0" fontId="65" fillId="47" borderId="0" xfId="0" applyFont="1" applyFill="1" applyAlignment="1">
      <alignment horizontal="left" vertical="center"/>
    </xf>
    <xf numFmtId="0" fontId="16" fillId="38" borderId="0" xfId="135" applyFont="1" applyFill="1" applyAlignment="1">
      <alignment vertical="center"/>
      <protection/>
    </xf>
    <xf numFmtId="49" fontId="4" fillId="47" borderId="0" xfId="0" applyNumberFormat="1" applyFont="1" applyFill="1" applyAlignment="1">
      <alignment horizontal="left" vertical="center"/>
    </xf>
    <xf numFmtId="49" fontId="28" fillId="47" borderId="0" xfId="0" applyNumberFormat="1" applyFont="1" applyFill="1" applyAlignment="1">
      <alignment horizontal="center" vertical="center"/>
    </xf>
    <xf numFmtId="49" fontId="65" fillId="47" borderId="23" xfId="0" applyNumberFormat="1" applyFont="1" applyFill="1" applyBorder="1" applyAlignment="1">
      <alignment horizontal="center" vertical="center"/>
    </xf>
    <xf numFmtId="49" fontId="65" fillId="47" borderId="24" xfId="0" applyNumberFormat="1" applyFont="1" applyFill="1" applyBorder="1" applyAlignment="1">
      <alignment horizontal="center" vertical="center"/>
    </xf>
    <xf numFmtId="0" fontId="65" fillId="47" borderId="12" xfId="0" applyFont="1" applyFill="1" applyBorder="1" applyAlignment="1">
      <alignment horizontal="center" vertical="center" wrapText="1"/>
    </xf>
    <xf numFmtId="49" fontId="65" fillId="47" borderId="12" xfId="0" applyNumberFormat="1" applyFont="1" applyFill="1" applyBorder="1" applyAlignment="1">
      <alignment horizontal="center" vertical="center"/>
    </xf>
    <xf numFmtId="0" fontId="65" fillId="47" borderId="24" xfId="0" applyFont="1" applyFill="1" applyBorder="1" applyAlignment="1">
      <alignment horizontal="center" vertical="center"/>
    </xf>
    <xf numFmtId="49" fontId="65" fillId="48" borderId="12" xfId="0" applyNumberFormat="1" applyFont="1" applyFill="1" applyBorder="1" applyAlignment="1">
      <alignment horizontal="left" vertical="center"/>
    </xf>
    <xf numFmtId="0" fontId="65" fillId="48" borderId="24" xfId="0" applyFont="1" applyFill="1" applyBorder="1" applyAlignment="1">
      <alignment vertical="center"/>
    </xf>
    <xf numFmtId="49" fontId="65" fillId="51" borderId="12" xfId="0" applyNumberFormat="1" applyFont="1" applyFill="1" applyBorder="1" applyAlignment="1">
      <alignment horizontal="left" vertical="center"/>
    </xf>
    <xf numFmtId="178" fontId="65" fillId="51" borderId="24" xfId="0" applyNumberFormat="1" applyFont="1" applyFill="1" applyBorder="1" applyAlignment="1" applyProtection="1">
      <alignment horizontal="left" vertical="center"/>
      <protection locked="0"/>
    </xf>
    <xf numFmtId="180" fontId="65" fillId="51" borderId="12" xfId="0" applyNumberFormat="1" applyFont="1" applyFill="1" applyBorder="1" applyAlignment="1">
      <alignment horizontal="right" vertical="center"/>
    </xf>
    <xf numFmtId="178" fontId="65" fillId="47" borderId="24" xfId="0" applyNumberFormat="1" applyFont="1" applyFill="1" applyBorder="1" applyAlignment="1" applyProtection="1">
      <alignment horizontal="left" vertical="center"/>
      <protection locked="0"/>
    </xf>
    <xf numFmtId="182" fontId="65" fillId="47" borderId="24" xfId="0" applyNumberFormat="1" applyFont="1" applyFill="1" applyBorder="1" applyAlignment="1" applyProtection="1">
      <alignment horizontal="left" vertical="center"/>
      <protection locked="0"/>
    </xf>
    <xf numFmtId="0" fontId="65" fillId="47" borderId="24" xfId="0" applyFont="1" applyFill="1" applyBorder="1" applyAlignment="1">
      <alignment vertical="center"/>
    </xf>
    <xf numFmtId="178" fontId="65" fillId="47" borderId="19" xfId="0" applyNumberFormat="1" applyFont="1" applyFill="1" applyBorder="1" applyAlignment="1" applyProtection="1">
      <alignment horizontal="left" vertical="center"/>
      <protection locked="0"/>
    </xf>
    <xf numFmtId="182" fontId="65" fillId="51" borderId="24" xfId="0" applyNumberFormat="1" applyFont="1" applyFill="1" applyBorder="1" applyAlignment="1" applyProtection="1">
      <alignment horizontal="left" vertical="center"/>
      <protection locked="0"/>
    </xf>
    <xf numFmtId="178" fontId="65" fillId="51" borderId="19" xfId="0" applyNumberFormat="1" applyFont="1" applyFill="1" applyBorder="1" applyAlignment="1" applyProtection="1">
      <alignment horizontal="left" vertical="center"/>
      <protection locked="0"/>
    </xf>
    <xf numFmtId="0" fontId="65" fillId="47" borderId="12" xfId="0" applyNumberFormat="1" applyFont="1" applyFill="1" applyBorder="1" applyAlignment="1">
      <alignment horizontal="right" vertical="center"/>
    </xf>
    <xf numFmtId="182" fontId="65" fillId="47" borderId="19" xfId="0" applyNumberFormat="1" applyFont="1" applyFill="1" applyBorder="1" applyAlignment="1" applyProtection="1">
      <alignment horizontal="left" vertical="center"/>
      <protection locked="0"/>
    </xf>
    <xf numFmtId="0" fontId="65" fillId="51" borderId="19" xfId="0" applyFont="1" applyFill="1" applyBorder="1" applyAlignment="1">
      <alignment vertical="center"/>
    </xf>
    <xf numFmtId="0" fontId="65" fillId="51" borderId="24" xfId="0" applyFont="1" applyFill="1" applyBorder="1" applyAlignment="1">
      <alignment vertical="center"/>
    </xf>
    <xf numFmtId="180" fontId="65" fillId="51" borderId="12" xfId="0" applyNumberFormat="1" applyFont="1" applyFill="1" applyBorder="1" applyAlignment="1" applyProtection="1">
      <alignment horizontal="right" vertical="center"/>
      <protection locked="0"/>
    </xf>
    <xf numFmtId="49" fontId="65" fillId="0" borderId="12" xfId="0" applyNumberFormat="1" applyFont="1" applyFill="1" applyBorder="1" applyAlignment="1">
      <alignment horizontal="left" vertical="center"/>
    </xf>
    <xf numFmtId="178" fontId="65" fillId="0" borderId="24" xfId="0" applyNumberFormat="1" applyFont="1" applyFill="1" applyBorder="1" applyAlignment="1" applyProtection="1">
      <alignment horizontal="left" vertical="center"/>
      <protection locked="0"/>
    </xf>
    <xf numFmtId="182" fontId="65" fillId="0" borderId="24" xfId="0" applyNumberFormat="1" applyFont="1" applyFill="1" applyBorder="1" applyAlignment="1" applyProtection="1">
      <alignment horizontal="left" vertical="center"/>
      <protection locked="0"/>
    </xf>
    <xf numFmtId="0" fontId="65" fillId="51" borderId="24" xfId="0" applyFont="1" applyFill="1" applyBorder="1" applyAlignment="1">
      <alignment horizontal="left" vertical="center"/>
    </xf>
    <xf numFmtId="0" fontId="65" fillId="0" borderId="24" xfId="0" applyFont="1" applyFill="1" applyBorder="1" applyAlignment="1">
      <alignment vertical="center"/>
    </xf>
    <xf numFmtId="0" fontId="65" fillId="0" borderId="27" xfId="0" applyFont="1" applyFill="1" applyBorder="1" applyAlignment="1">
      <alignment vertical="center"/>
    </xf>
    <xf numFmtId="0" fontId="65" fillId="48" borderId="27" xfId="0" applyFont="1" applyFill="1" applyBorder="1" applyAlignment="1">
      <alignment vertical="center"/>
    </xf>
    <xf numFmtId="0" fontId="65" fillId="51" borderId="27" xfId="0" applyFont="1" applyFill="1" applyBorder="1" applyAlignment="1">
      <alignment vertical="center"/>
    </xf>
    <xf numFmtId="0" fontId="65" fillId="47" borderId="27" xfId="0" applyFont="1" applyFill="1" applyBorder="1" applyAlignment="1">
      <alignment vertical="center"/>
    </xf>
    <xf numFmtId="180" fontId="65" fillId="0" borderId="12" xfId="0" applyNumberFormat="1" applyFont="1" applyFill="1" applyBorder="1" applyAlignment="1">
      <alignment vertical="center"/>
    </xf>
    <xf numFmtId="0" fontId="65" fillId="48" borderId="24" xfId="0" applyFont="1" applyFill="1" applyBorder="1" applyAlignment="1">
      <alignment horizontal="distributed" vertical="center"/>
    </xf>
    <xf numFmtId="0" fontId="17" fillId="0" borderId="0" xfId="0" applyFont="1" applyFill="1" applyAlignment="1">
      <alignment vertical="center"/>
    </xf>
    <xf numFmtId="0" fontId="65" fillId="48" borderId="12" xfId="0" applyFont="1" applyFill="1" applyBorder="1" applyAlignment="1">
      <alignment vertical="center"/>
    </xf>
    <xf numFmtId="180" fontId="65" fillId="48" borderId="12" xfId="0" applyNumberFormat="1" applyFont="1" applyFill="1" applyBorder="1" applyAlignment="1">
      <alignment horizontal="right" vertical="center" wrapText="1"/>
    </xf>
    <xf numFmtId="178" fontId="0" fillId="0" borderId="6" xfId="0" applyNumberFormat="1" applyFont="1" applyFill="1" applyBorder="1" applyAlignment="1" applyProtection="1">
      <alignment horizontal="right" vertical="center" wrapText="1"/>
      <protection/>
    </xf>
    <xf numFmtId="178" fontId="0" fillId="0" borderId="12" xfId="0" applyNumberFormat="1" applyFont="1" applyFill="1" applyBorder="1" applyAlignment="1" applyProtection="1">
      <alignment horizontal="right" vertical="center" wrapText="1"/>
      <protection/>
    </xf>
    <xf numFmtId="0" fontId="68" fillId="0" borderId="12" xfId="0" applyFont="1" applyBorder="1" applyAlignment="1">
      <alignment horizontal="justify"/>
    </xf>
    <xf numFmtId="180" fontId="66" fillId="47" borderId="12" xfId="0" applyNumberFormat="1" applyFont="1" applyFill="1" applyBorder="1" applyAlignment="1">
      <alignment vertical="center" wrapText="1"/>
    </xf>
    <xf numFmtId="49" fontId="64" fillId="48" borderId="23" xfId="0" applyNumberFormat="1" applyFont="1" applyFill="1" applyBorder="1" applyAlignment="1">
      <alignment horizontal="distributed" vertical="center"/>
    </xf>
    <xf numFmtId="49" fontId="64" fillId="48" borderId="24" xfId="0" applyNumberFormat="1" applyFont="1" applyFill="1" applyBorder="1" applyAlignment="1">
      <alignment horizontal="distributed" vertical="center"/>
    </xf>
    <xf numFmtId="180" fontId="64" fillId="48" borderId="12" xfId="0" applyNumberFormat="1" applyFont="1" applyFill="1" applyBorder="1" applyAlignment="1">
      <alignment horizontal="right" vertical="center" wrapText="1"/>
    </xf>
    <xf numFmtId="3" fontId="65" fillId="0" borderId="12" xfId="0" applyNumberFormat="1" applyFont="1" applyFill="1" applyBorder="1" applyAlignment="1" applyProtection="1" quotePrefix="1">
      <alignment vertical="center"/>
      <protection/>
    </xf>
    <xf numFmtId="3" fontId="16" fillId="0" borderId="12" xfId="0" applyNumberFormat="1" applyFont="1" applyFill="1" applyBorder="1" applyAlignment="1" applyProtection="1" quotePrefix="1">
      <alignment vertical="center"/>
      <protection/>
    </xf>
  </cellXfs>
  <cellStyles count="14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20% - Accent4" xfId="64"/>
    <cellStyle name="40% - 着色 3" xfId="65"/>
    <cellStyle name="Input" xfId="66"/>
    <cellStyle name="着色 5" xfId="67"/>
    <cellStyle name="Heading 3" xfId="68"/>
    <cellStyle name="20% - Accent2" xfId="69"/>
    <cellStyle name="20% - Accent3" xfId="70"/>
    <cellStyle name="20% - Accent5" xfId="71"/>
    <cellStyle name="20% - 着色 1" xfId="72"/>
    <cellStyle name="60% - Accent1" xfId="73"/>
    <cellStyle name="20% - Accent6" xfId="74"/>
    <cellStyle name="20% - 着色 2" xfId="75"/>
    <cellStyle name="常规 2 2" xfId="76"/>
    <cellStyle name="60% - Accent2" xfId="77"/>
    <cellStyle name="20% - 着色 3" xfId="78"/>
    <cellStyle name="40% - Accent1" xfId="79"/>
    <cellStyle name="40% - 着色 1" xfId="80"/>
    <cellStyle name="Calculation" xfId="81"/>
    <cellStyle name="20% - Accent1" xfId="82"/>
    <cellStyle name="常规 2 3" xfId="83"/>
    <cellStyle name="60% - Accent3" xfId="84"/>
    <cellStyle name="常规 10" xfId="85"/>
    <cellStyle name="Good" xfId="86"/>
    <cellStyle name="Output" xfId="87"/>
    <cellStyle name="20% - 着色 4" xfId="88"/>
    <cellStyle name="60% - Accent4" xfId="89"/>
    <cellStyle name="着色 1" xfId="90"/>
    <cellStyle name="20% - 着色 5" xfId="91"/>
    <cellStyle name="60% - Accent5" xfId="92"/>
    <cellStyle name="着色 2" xfId="93"/>
    <cellStyle name="20% - 着色 6" xfId="94"/>
    <cellStyle name="60% - Accent6" xfId="95"/>
    <cellStyle name="40% - Accent2" xfId="96"/>
    <cellStyle name="常规 2" xfId="97"/>
    <cellStyle name="Title" xfId="98"/>
    <cellStyle name="40% - Accent3" xfId="99"/>
    <cellStyle name="Warning Text" xfId="100"/>
    <cellStyle name="40% - Accent4" xfId="101"/>
    <cellStyle name="40% - Accent5" xfId="102"/>
    <cellStyle name="40% - Accent6" xfId="103"/>
    <cellStyle name="40% - 着色 2" xfId="104"/>
    <cellStyle name="40% - 着色 4" xfId="105"/>
    <cellStyle name="40% - 着色 5" xfId="106"/>
    <cellStyle name="40% - 着色 6" xfId="107"/>
    <cellStyle name="60% - 着色 1" xfId="108"/>
    <cellStyle name="Neutral" xfId="109"/>
    <cellStyle name="60% - 着色 3" xfId="110"/>
    <cellStyle name="60% - 着色 4" xfId="111"/>
    <cellStyle name="60% - 着色 5" xfId="112"/>
    <cellStyle name="60% - 着色 6" xfId="113"/>
    <cellStyle name="Accent1" xfId="114"/>
    <cellStyle name="Accent2" xfId="115"/>
    <cellStyle name="常规_Xl0000068" xfId="116"/>
    <cellStyle name="Accent3" xfId="117"/>
    <cellStyle name="Accent4" xfId="118"/>
    <cellStyle name="Accent5" xfId="119"/>
    <cellStyle name="Accent6" xfId="120"/>
    <cellStyle name="Bad" xfId="121"/>
    <cellStyle name="Heading 2" xfId="122"/>
    <cellStyle name="着色 4" xfId="123"/>
    <cellStyle name="Note" xfId="124"/>
    <cellStyle name="Check Cell" xfId="125"/>
    <cellStyle name="Explanatory Text" xfId="126"/>
    <cellStyle name="Heading 1" xfId="127"/>
    <cellStyle name="着色 3" xfId="128"/>
    <cellStyle name="Heading 4" xfId="129"/>
    <cellStyle name="着色 6" xfId="130"/>
    <cellStyle name="Linked Cell" xfId="131"/>
    <cellStyle name="Total" xfId="132"/>
    <cellStyle name="百分比 2" xfId="133"/>
    <cellStyle name="常规 3" xfId="134"/>
    <cellStyle name="常规 3 2" xfId="135"/>
    <cellStyle name="常规 4" xfId="136"/>
    <cellStyle name="常规 5" xfId="137"/>
    <cellStyle name="千位分隔 3 22" xfId="138"/>
    <cellStyle name="常规_Xl0000068 2" xfId="139"/>
    <cellStyle name="常规_2016年省本级社会保险基金收支预算表细化" xfId="140"/>
    <cellStyle name="常规_2010年收入财力预测（20101011） 2" xfId="141"/>
    <cellStyle name="常规 11 3" xfId="142"/>
    <cellStyle name="常规_2012年基金收支预算草案12 2" xfId="143"/>
    <cellStyle name="常规_2012年国有资本经营预算收支总表" xfId="144"/>
    <cellStyle name="百分比 3" xfId="145"/>
    <cellStyle name="常规_2012年国有资本经营预算收支总表 2" xfId="146"/>
    <cellStyle name="常规_2012年基金收支预算草案12" xfId="147"/>
    <cellStyle name="常规 11" xfId="148"/>
    <cellStyle name="千位分隔 2" xfId="149"/>
    <cellStyle name="千位分隔 2 2" xfId="150"/>
    <cellStyle name="常规 18" xfId="151"/>
    <cellStyle name="常规_2010年收入财力预测（20101011）_全省社会保险基金 2" xfId="152"/>
    <cellStyle name="常规_2016年全省社会保险基金收支预算表细化" xfId="153"/>
    <cellStyle name="常规_全省社会保险基金" xfId="154"/>
    <cellStyle name="常规_2007年安阳市北关区预算表" xfId="15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2016-2021\2021\2021&#24180;&#39044;&#31639;\&#39044;&#31639;&#25253;&#24066;&#23616;\4102010212_&#24800;&#27982;&#21306;_2021_2021.2.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2016-2021\2020\2020&#24180;&#39044;&#31639;\&#39044;&#31639;&#25209;&#22797;&#21450;&#20844;&#24320;\&#22320;&#26041;&#39044;&#31639;&#20844;&#24320;\2020&#22320;&#26041;&#36130;&#25919;&#39044;&#31639;&#20844;&#24320;&#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044;&#31639;2016-2022\2020\2020&#24180;&#39044;&#31639;\&#39044;&#31639;&#25209;&#22797;&#21450;&#20844;&#24320;\&#22320;&#26041;&#39044;&#31639;&#20844;&#24320;\1.&#37073;&#24030;&#24066;&#24800;&#27982;&#21306;2020&#24180;&#25919;&#24220;&#39044;&#31639;&#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3&#24180;\&#39044;&#31639;&#25253;&#34920;\2023&#24180;&#22320;&#26041;&#36130;&#25919;&#39044;&#31639;&#34920;%20%203.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 val="表十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 一般公共预算收入表"/>
      <sheetName val="表二 一般公共预算支出表"/>
      <sheetName val="表三 一般公共预算本级支出表"/>
      <sheetName val="表四 一般公共预算本级基本支出表"/>
      <sheetName val="表五 “三公”经费支出情况表"/>
      <sheetName val="表六 一般公共预算支出经济分类情况表"/>
      <sheetName val="表七 政府性基金预算收入表 7-1"/>
      <sheetName val="表七 政府性基金预算支出表 7-2"/>
      <sheetName val="表七 政府性基金转移支付表 7-3"/>
      <sheetName val="表七 本级政府性基金支出表 7-4"/>
      <sheetName val="表八 政府性基金预算收支明细表"/>
      <sheetName val="表九 国有资本经营收入预算表 9-1"/>
      <sheetName val="表九 国有资本经营支出预算表 9-2"/>
      <sheetName val="表九 本级国有资本经营支出预算表 9-3"/>
      <sheetName val="表九 国有资本经营预算转移支付表 9-4"/>
      <sheetName val="表十社会保险基金收入预算表 10-1"/>
      <sheetName val="表十 社会保险基金支出预算表 10-2"/>
      <sheetName val="表十一  2020年政府一般债务限额和余额情况表"/>
      <sheetName val="表十二  2020年政府专项债务限额和余额情况表"/>
      <sheetName val="表十三 税收返还和转移支付预算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一 一般公共预算收入表"/>
      <sheetName val="表二 一般公共预算支出表"/>
      <sheetName val="表三 一般公共预算本级支出表"/>
      <sheetName val="表四 一般公共预算本级基本支出表"/>
      <sheetName val="表五 “三公”经费支出情况表"/>
      <sheetName val="表六 一般公共预算支出经济分类情况表"/>
      <sheetName val="表七 政府性基金预算收入表 7-1"/>
      <sheetName val="表七 政府性基金预算支出表 7-2"/>
      <sheetName val="表七 政府性基金转移支付表 7-3"/>
      <sheetName val="表七 本级政府性基金支出表 7-4"/>
      <sheetName val="表八 政府性基金预算收支明细表"/>
      <sheetName val="表九 国有资本经营收入预算表 9-1"/>
      <sheetName val="表九 国有资本经营支出预算表 9-2"/>
      <sheetName val="表九 本级国有资本经营支出预算表 9-3"/>
      <sheetName val="表九 国有资本经营预算转移支付表 9-4"/>
      <sheetName val="表十社会保险基金收入预算表 10-1"/>
      <sheetName val="表十 社会保险基金支出预算表 10-2"/>
      <sheetName val="表十一  2020年政府一般债务限额和余额情况表"/>
      <sheetName val="表十二  2020年政府专项债务限额和余额情况表"/>
      <sheetName val="表十三 税收返还和转移支付预算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3">
        <row r="6">
          <cell r="E6">
            <v>45335</v>
          </cell>
        </row>
        <row r="235">
          <cell r="E235">
            <v>0</v>
          </cell>
        </row>
        <row r="245">
          <cell r="E245">
            <v>480</v>
          </cell>
        </row>
        <row r="264">
          <cell r="E264">
            <v>1553</v>
          </cell>
        </row>
        <row r="354">
          <cell r="E354">
            <v>82972</v>
          </cell>
        </row>
        <row r="406">
          <cell r="E406">
            <v>146</v>
          </cell>
        </row>
        <row r="462">
          <cell r="E462">
            <v>1095</v>
          </cell>
        </row>
        <row r="519">
          <cell r="E519">
            <v>32083</v>
          </cell>
        </row>
        <row r="647">
          <cell r="E647">
            <v>26075</v>
          </cell>
        </row>
        <row r="720">
          <cell r="E720">
            <v>1200</v>
          </cell>
        </row>
        <row r="793">
          <cell r="E793">
            <v>22912</v>
          </cell>
        </row>
        <row r="815">
          <cell r="E815">
            <v>11044</v>
          </cell>
        </row>
        <row r="922">
          <cell r="E922">
            <v>1252</v>
          </cell>
        </row>
        <row r="980">
          <cell r="E980">
            <v>37</v>
          </cell>
        </row>
        <row r="1044">
          <cell r="E1044">
            <v>0</v>
          </cell>
        </row>
        <row r="1064">
          <cell r="E1064">
            <v>12</v>
          </cell>
        </row>
        <row r="1094">
          <cell r="E1094">
            <v>0</v>
          </cell>
        </row>
        <row r="1104">
          <cell r="E1104">
            <v>1517</v>
          </cell>
        </row>
        <row r="1149">
          <cell r="E1149">
            <v>10528</v>
          </cell>
        </row>
        <row r="1170">
          <cell r="E1170">
            <v>0</v>
          </cell>
        </row>
        <row r="1214">
          <cell r="E1214">
            <v>918</v>
          </cell>
        </row>
        <row r="1264">
          <cell r="E1264">
            <v>3133</v>
          </cell>
        </row>
        <row r="1265">
          <cell r="E1265">
            <v>0</v>
          </cell>
        </row>
        <row r="1268">
          <cell r="E1268">
            <v>9800</v>
          </cell>
        </row>
        <row r="1274">
          <cell r="E1274">
            <v>0</v>
          </cell>
        </row>
      </sheetData>
      <sheetData sheetId="4">
        <row r="8">
          <cell r="L8">
            <v>208006</v>
          </cell>
        </row>
        <row r="103">
          <cell r="L103">
            <v>460098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3"/>
  <sheetViews>
    <sheetView showGridLines="0" showZeros="0" workbookViewId="0" topLeftCell="A1">
      <pane ySplit="4" topLeftCell="A27" activePane="bottomLeft" state="frozen"/>
      <selection pane="bottomLeft" activeCell="C6" sqref="C6"/>
    </sheetView>
  </sheetViews>
  <sheetFormatPr defaultColWidth="9.00390625" defaultRowHeight="14.25"/>
  <cols>
    <col min="1" max="1" width="9.00390625" style="199" customWidth="1"/>
    <col min="2" max="2" width="33.875" style="199" customWidth="1"/>
    <col min="3" max="3" width="18.375" style="200" customWidth="1"/>
    <col min="4" max="250" width="9.00390625" style="97" customWidth="1"/>
    <col min="251" max="16384" width="9.00390625" style="97" customWidth="1"/>
  </cols>
  <sheetData>
    <row r="1" ht="18" customHeight="1">
      <c r="A1" s="201" t="s">
        <v>0</v>
      </c>
    </row>
    <row r="2" spans="1:3" s="95" customFormat="1" ht="22.5">
      <c r="A2" s="202" t="s">
        <v>1</v>
      </c>
      <c r="B2" s="202"/>
      <c r="C2" s="202"/>
    </row>
    <row r="3" ht="20.25" customHeight="1">
      <c r="C3" s="200" t="s">
        <v>2</v>
      </c>
    </row>
    <row r="4" spans="1:3" ht="31.5" customHeight="1">
      <c r="A4" s="164" t="s">
        <v>3</v>
      </c>
      <c r="B4" s="165"/>
      <c r="C4" s="102" t="s">
        <v>4</v>
      </c>
    </row>
    <row r="5" spans="1:3" ht="19.5" customHeight="1">
      <c r="A5" s="166" t="s">
        <v>5</v>
      </c>
      <c r="B5" s="100" t="s">
        <v>6</v>
      </c>
      <c r="C5" s="102" t="s">
        <v>7</v>
      </c>
    </row>
    <row r="6" spans="1:3" ht="19.5" customHeight="1">
      <c r="A6" s="230" t="s">
        <v>8</v>
      </c>
      <c r="B6" s="258" t="s">
        <v>9</v>
      </c>
      <c r="C6" s="259">
        <f>SUM(C7:C22)</f>
        <v>242963</v>
      </c>
    </row>
    <row r="7" spans="1:3" ht="19.5" customHeight="1">
      <c r="A7" s="167" t="s">
        <v>10</v>
      </c>
      <c r="B7" s="104" t="s">
        <v>11</v>
      </c>
      <c r="C7" s="260">
        <v>74209</v>
      </c>
    </row>
    <row r="8" spans="1:3" ht="19.5" customHeight="1">
      <c r="A8" s="167" t="s">
        <v>12</v>
      </c>
      <c r="B8" s="104" t="s">
        <v>13</v>
      </c>
      <c r="C8" s="260">
        <v>39611</v>
      </c>
    </row>
    <row r="9" spans="1:3" ht="19.5" customHeight="1">
      <c r="A9" s="167" t="s">
        <v>14</v>
      </c>
      <c r="B9" s="104" t="s">
        <v>15</v>
      </c>
      <c r="C9" s="260">
        <v>8539</v>
      </c>
    </row>
    <row r="10" spans="1:3" ht="19.5" customHeight="1">
      <c r="A10" s="167" t="s">
        <v>16</v>
      </c>
      <c r="B10" s="104" t="s">
        <v>17</v>
      </c>
      <c r="C10" s="260">
        <v>14600</v>
      </c>
    </row>
    <row r="11" spans="1:3" ht="19.5" customHeight="1">
      <c r="A11" s="167" t="s">
        <v>18</v>
      </c>
      <c r="B11" s="104" t="s">
        <v>19</v>
      </c>
      <c r="C11" s="260">
        <v>9960</v>
      </c>
    </row>
    <row r="12" spans="1:3" ht="19.5" customHeight="1">
      <c r="A12" s="167" t="s">
        <v>20</v>
      </c>
      <c r="B12" s="104" t="s">
        <v>21</v>
      </c>
      <c r="C12" s="260">
        <v>11137</v>
      </c>
    </row>
    <row r="13" spans="1:3" ht="19.5" customHeight="1">
      <c r="A13" s="167" t="s">
        <v>22</v>
      </c>
      <c r="B13" s="104" t="s">
        <v>23</v>
      </c>
      <c r="C13" s="260">
        <v>3490</v>
      </c>
    </row>
    <row r="14" spans="1:3" ht="19.5" customHeight="1">
      <c r="A14" s="167" t="s">
        <v>24</v>
      </c>
      <c r="B14" s="104" t="s">
        <v>25</v>
      </c>
      <c r="C14" s="260">
        <v>8468</v>
      </c>
    </row>
    <row r="15" spans="1:3" ht="19.5" customHeight="1">
      <c r="A15" s="167" t="s">
        <v>26</v>
      </c>
      <c r="B15" s="104" t="s">
        <v>27</v>
      </c>
      <c r="C15" s="260">
        <v>35075</v>
      </c>
    </row>
    <row r="16" spans="1:3" ht="19.5" customHeight="1">
      <c r="A16" s="167" t="s">
        <v>28</v>
      </c>
      <c r="B16" s="104" t="s">
        <v>29</v>
      </c>
      <c r="C16" s="260">
        <v>135</v>
      </c>
    </row>
    <row r="17" spans="1:3" ht="19.5" customHeight="1">
      <c r="A17" s="167" t="s">
        <v>30</v>
      </c>
      <c r="B17" s="104" t="s">
        <v>31</v>
      </c>
      <c r="C17" s="260">
        <v>3200</v>
      </c>
    </row>
    <row r="18" spans="1:3" ht="19.5" customHeight="1">
      <c r="A18" s="167" t="s">
        <v>32</v>
      </c>
      <c r="B18" s="104" t="s">
        <v>33</v>
      </c>
      <c r="C18" s="260">
        <v>34464</v>
      </c>
    </row>
    <row r="19" spans="1:3" ht="19.5" customHeight="1">
      <c r="A19" s="167" t="s">
        <v>34</v>
      </c>
      <c r="B19" s="104" t="s">
        <v>35</v>
      </c>
      <c r="C19" s="260"/>
    </row>
    <row r="20" spans="1:3" ht="19.5" customHeight="1">
      <c r="A20" s="167" t="s">
        <v>36</v>
      </c>
      <c r="B20" s="104" t="s">
        <v>37</v>
      </c>
      <c r="C20" s="260"/>
    </row>
    <row r="21" spans="1:3" ht="19.5" customHeight="1">
      <c r="A21" s="167" t="s">
        <v>38</v>
      </c>
      <c r="B21" s="104" t="s">
        <v>39</v>
      </c>
      <c r="C21" s="260">
        <v>75</v>
      </c>
    </row>
    <row r="22" spans="1:3" ht="19.5" customHeight="1">
      <c r="A22" s="167" t="s">
        <v>40</v>
      </c>
      <c r="B22" s="104" t="s">
        <v>41</v>
      </c>
      <c r="C22" s="209"/>
    </row>
    <row r="23" spans="1:3" ht="21" customHeight="1">
      <c r="A23" s="230" t="s">
        <v>42</v>
      </c>
      <c r="B23" s="258" t="s">
        <v>43</v>
      </c>
      <c r="C23" s="259">
        <f>SUM(C24:C31)</f>
        <v>25306</v>
      </c>
    </row>
    <row r="24" spans="1:3" ht="19.5" customHeight="1">
      <c r="A24" s="167" t="s">
        <v>44</v>
      </c>
      <c r="B24" s="104" t="s">
        <v>45</v>
      </c>
      <c r="C24" s="260">
        <v>6300</v>
      </c>
    </row>
    <row r="25" spans="1:3" ht="19.5" customHeight="1">
      <c r="A25" s="167" t="s">
        <v>46</v>
      </c>
      <c r="B25" s="104" t="s">
        <v>47</v>
      </c>
      <c r="C25" s="260">
        <v>3900</v>
      </c>
    </row>
    <row r="26" spans="1:3" ht="19.5" customHeight="1">
      <c r="A26" s="167" t="s">
        <v>48</v>
      </c>
      <c r="B26" s="104" t="s">
        <v>49</v>
      </c>
      <c r="C26" s="260">
        <v>1500</v>
      </c>
    </row>
    <row r="27" spans="1:3" ht="19.5" customHeight="1">
      <c r="A27" s="167" t="s">
        <v>50</v>
      </c>
      <c r="B27" s="104" t="s">
        <v>51</v>
      </c>
      <c r="C27" s="209"/>
    </row>
    <row r="28" spans="1:3" ht="19.5" customHeight="1">
      <c r="A28" s="167" t="s">
        <v>52</v>
      </c>
      <c r="B28" s="104" t="s">
        <v>53</v>
      </c>
      <c r="C28" s="261">
        <v>12000</v>
      </c>
    </row>
    <row r="29" spans="1:3" ht="19.5" customHeight="1">
      <c r="A29" s="167" t="s">
        <v>54</v>
      </c>
      <c r="B29" s="104" t="s">
        <v>55</v>
      </c>
      <c r="C29" s="262"/>
    </row>
    <row r="30" spans="1:3" s="257" customFormat="1" ht="19.5" customHeight="1">
      <c r="A30" s="167" t="s">
        <v>56</v>
      </c>
      <c r="B30" s="104" t="s">
        <v>57</v>
      </c>
      <c r="C30" s="209"/>
    </row>
    <row r="31" spans="1:3" s="257" customFormat="1" ht="19.5" customHeight="1">
      <c r="A31" s="167" t="s">
        <v>58</v>
      </c>
      <c r="B31" s="104" t="s">
        <v>59</v>
      </c>
      <c r="C31" s="261">
        <v>1606</v>
      </c>
    </row>
    <row r="32" spans="1:3" s="257" customFormat="1" ht="19.5" customHeight="1">
      <c r="A32" s="115"/>
      <c r="B32" s="104" t="s">
        <v>60</v>
      </c>
      <c r="C32" s="263"/>
    </row>
    <row r="33" spans="1:3" ht="19.5" customHeight="1">
      <c r="A33" s="264" t="s">
        <v>61</v>
      </c>
      <c r="B33" s="265"/>
      <c r="C33" s="266">
        <f>SUM(C6,C23)</f>
        <v>268269</v>
      </c>
    </row>
    <row r="34" ht="19.5" customHeight="1"/>
    <row r="35" ht="18.75" customHeight="1"/>
    <row r="36" ht="19.5" customHeight="1"/>
    <row r="37" ht="19.5" customHeight="1"/>
    <row r="38" ht="19.5" customHeight="1"/>
    <row r="39" ht="19.5" customHeight="1"/>
  </sheetData>
  <sheetProtection/>
  <mergeCells count="3">
    <mergeCell ref="A2:C2"/>
    <mergeCell ref="A4:B4"/>
    <mergeCell ref="A33:B33"/>
  </mergeCells>
  <printOptions horizontalCentered="1"/>
  <pageMargins left="0.47" right="0.47" top="0.2" bottom="0.08" header="0" footer="0"/>
  <pageSetup errors="blank"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IO264"/>
  <sheetViews>
    <sheetView showGridLines="0" showZeros="0" zoomScale="90" zoomScaleNormal="90" workbookViewId="0" topLeftCell="A1">
      <pane ySplit="5" topLeftCell="A6" activePane="bottomLeft" state="frozen"/>
      <selection pane="bottomLeft" activeCell="C252" sqref="C252"/>
    </sheetView>
  </sheetViews>
  <sheetFormatPr defaultColWidth="9.00390625" defaultRowHeight="14.25"/>
  <cols>
    <col min="1" max="1" width="13.875" style="97" customWidth="1"/>
    <col min="2" max="2" width="55.75390625" style="97" customWidth="1"/>
    <col min="3" max="3" width="10.875" style="97" customWidth="1"/>
    <col min="4" max="249" width="9.00390625" style="97" customWidth="1"/>
  </cols>
  <sheetData>
    <row r="1" ht="14.25">
      <c r="A1" s="97" t="s">
        <v>2459</v>
      </c>
    </row>
    <row r="2" spans="1:3" s="95" customFormat="1" ht="18" customHeight="1">
      <c r="A2" s="98" t="s">
        <v>2460</v>
      </c>
      <c r="B2" s="98"/>
      <c r="C2" s="98"/>
    </row>
    <row r="3" ht="18" customHeight="1">
      <c r="C3" s="99" t="s">
        <v>2</v>
      </c>
    </row>
    <row r="4" spans="1:3" ht="31.5" customHeight="1">
      <c r="A4" s="136" t="s">
        <v>2461</v>
      </c>
      <c r="B4" s="137"/>
      <c r="C4" s="137"/>
    </row>
    <row r="5" spans="1:3" ht="35.25" customHeight="1">
      <c r="A5" s="102" t="s">
        <v>2421</v>
      </c>
      <c r="B5" s="102" t="s">
        <v>2273</v>
      </c>
      <c r="C5" s="138" t="s">
        <v>4</v>
      </c>
    </row>
    <row r="6" spans="1:3" s="134" customFormat="1" ht="19.5" customHeight="1">
      <c r="A6" s="102"/>
      <c r="B6" s="102"/>
      <c r="C6" s="139">
        <f>SUM(C7:C9)</f>
        <v>0</v>
      </c>
    </row>
    <row r="7" spans="1:3" s="134" customFormat="1" ht="19.5" customHeight="1">
      <c r="A7" s="107" t="s">
        <v>796</v>
      </c>
      <c r="B7" s="108" t="s">
        <v>2462</v>
      </c>
      <c r="C7" s="140">
        <v>0</v>
      </c>
    </row>
    <row r="8" spans="1:3" s="134" customFormat="1" ht="19.5" customHeight="1">
      <c r="A8" s="107" t="s">
        <v>2463</v>
      </c>
      <c r="B8" s="110" t="s">
        <v>2464</v>
      </c>
      <c r="C8" s="140">
        <v>0</v>
      </c>
    </row>
    <row r="9" spans="1:3" s="134" customFormat="1" ht="19.5" customHeight="1">
      <c r="A9" s="107" t="s">
        <v>2465</v>
      </c>
      <c r="B9" s="111" t="s">
        <v>2466</v>
      </c>
      <c r="C9" s="140"/>
    </row>
    <row r="10" spans="1:3" s="134" customFormat="1" ht="19.5" customHeight="1">
      <c r="A10" s="107" t="s">
        <v>2467</v>
      </c>
      <c r="B10" s="111" t="s">
        <v>2468</v>
      </c>
      <c r="C10" s="140"/>
    </row>
    <row r="11" spans="1:3" s="134" customFormat="1" ht="19.5" customHeight="1">
      <c r="A11" s="107" t="s">
        <v>2469</v>
      </c>
      <c r="B11" s="111" t="s">
        <v>2470</v>
      </c>
      <c r="C11" s="140"/>
    </row>
    <row r="12" spans="1:3" s="134" customFormat="1" ht="19.5" customHeight="1">
      <c r="A12" s="107" t="s">
        <v>2471</v>
      </c>
      <c r="B12" s="111" t="s">
        <v>2472</v>
      </c>
      <c r="C12" s="140"/>
    </row>
    <row r="13" spans="1:3" s="134" customFormat="1" ht="19.5" customHeight="1">
      <c r="A13" s="107" t="s">
        <v>2473</v>
      </c>
      <c r="B13" s="111" t="s">
        <v>2474</v>
      </c>
      <c r="C13" s="140"/>
    </row>
    <row r="14" spans="1:3" s="134" customFormat="1" ht="19.5" customHeight="1">
      <c r="A14" s="107" t="s">
        <v>2475</v>
      </c>
      <c r="B14" s="110" t="s">
        <v>2476</v>
      </c>
      <c r="C14" s="140">
        <v>0</v>
      </c>
    </row>
    <row r="15" spans="1:3" s="134" customFormat="1" ht="19.5" customHeight="1">
      <c r="A15" s="107" t="s">
        <v>2477</v>
      </c>
      <c r="B15" s="111" t="s">
        <v>2478</v>
      </c>
      <c r="C15" s="140"/>
    </row>
    <row r="16" spans="1:3" s="134" customFormat="1" ht="19.5" customHeight="1">
      <c r="A16" s="107" t="s">
        <v>2479</v>
      </c>
      <c r="B16" s="111" t="s">
        <v>2480</v>
      </c>
      <c r="C16" s="140"/>
    </row>
    <row r="17" spans="1:3" s="134" customFormat="1" ht="19.5" customHeight="1">
      <c r="A17" s="107" t="s">
        <v>2481</v>
      </c>
      <c r="B17" s="111" t="s">
        <v>2482</v>
      </c>
      <c r="C17" s="140"/>
    </row>
    <row r="18" spans="1:3" s="134" customFormat="1" ht="19.5" customHeight="1">
      <c r="A18" s="107" t="s">
        <v>2483</v>
      </c>
      <c r="B18" s="111" t="s">
        <v>2484</v>
      </c>
      <c r="C18" s="140"/>
    </row>
    <row r="19" spans="1:3" s="134" customFormat="1" ht="19.5" customHeight="1">
      <c r="A19" s="107" t="s">
        <v>2485</v>
      </c>
      <c r="B19" s="111" t="s">
        <v>2486</v>
      </c>
      <c r="C19" s="140"/>
    </row>
    <row r="20" spans="1:3" s="134" customFormat="1" ht="19.5" customHeight="1">
      <c r="A20" s="107" t="s">
        <v>2487</v>
      </c>
      <c r="B20" s="110" t="s">
        <v>2488</v>
      </c>
      <c r="C20" s="140">
        <v>0</v>
      </c>
    </row>
    <row r="21" spans="1:3" s="134" customFormat="1" ht="19.5" customHeight="1">
      <c r="A21" s="107" t="s">
        <v>2489</v>
      </c>
      <c r="B21" s="114" t="s">
        <v>2490</v>
      </c>
      <c r="C21" s="140"/>
    </row>
    <row r="22" spans="1:3" s="134" customFormat="1" ht="19.5" customHeight="1">
      <c r="A22" s="107" t="s">
        <v>2491</v>
      </c>
      <c r="B22" s="114" t="s">
        <v>2492</v>
      </c>
      <c r="C22" s="140"/>
    </row>
    <row r="23" spans="1:3" ht="19.5" customHeight="1">
      <c r="A23" s="107" t="s">
        <v>895</v>
      </c>
      <c r="B23" s="108" t="s">
        <v>2493</v>
      </c>
      <c r="C23" s="140">
        <v>10</v>
      </c>
    </row>
    <row r="24" spans="1:3" ht="19.5" customHeight="1">
      <c r="A24" s="107" t="s">
        <v>2494</v>
      </c>
      <c r="B24" s="110" t="s">
        <v>2495</v>
      </c>
      <c r="C24" s="140">
        <v>10</v>
      </c>
    </row>
    <row r="25" spans="1:3" ht="19.5" customHeight="1">
      <c r="A25" s="107" t="s">
        <v>2496</v>
      </c>
      <c r="B25" s="111" t="s">
        <v>2497</v>
      </c>
      <c r="C25" s="140"/>
    </row>
    <row r="26" spans="1:3" ht="19.5" customHeight="1">
      <c r="A26" s="107" t="s">
        <v>2498</v>
      </c>
      <c r="B26" s="111" t="s">
        <v>2499</v>
      </c>
      <c r="C26" s="140"/>
    </row>
    <row r="27" spans="1:3" ht="19.5" customHeight="1">
      <c r="A27" s="107" t="s">
        <v>2500</v>
      </c>
      <c r="B27" s="111" t="s">
        <v>2501</v>
      </c>
      <c r="C27" s="140">
        <v>10</v>
      </c>
    </row>
    <row r="28" spans="1:3" ht="19.5" customHeight="1">
      <c r="A28" s="107" t="s">
        <v>2502</v>
      </c>
      <c r="B28" s="110" t="s">
        <v>2503</v>
      </c>
      <c r="C28" s="140">
        <v>0</v>
      </c>
    </row>
    <row r="29" spans="1:3" ht="19.5" customHeight="1">
      <c r="A29" s="267" t="s">
        <v>2504</v>
      </c>
      <c r="B29" s="111" t="s">
        <v>2497</v>
      </c>
      <c r="C29" s="140"/>
    </row>
    <row r="30" spans="1:3" ht="19.5" customHeight="1">
      <c r="A30" s="267" t="s">
        <v>2505</v>
      </c>
      <c r="B30" s="111" t="s">
        <v>2499</v>
      </c>
      <c r="C30" s="140"/>
    </row>
    <row r="31" spans="1:3" ht="19.5" customHeight="1">
      <c r="A31" s="107" t="s">
        <v>2506</v>
      </c>
      <c r="B31" s="115" t="s">
        <v>2507</v>
      </c>
      <c r="C31" s="140"/>
    </row>
    <row r="32" spans="1:3" ht="19.5" customHeight="1">
      <c r="A32" s="107" t="s">
        <v>2508</v>
      </c>
      <c r="B32" s="110" t="s">
        <v>2509</v>
      </c>
      <c r="C32" s="141">
        <v>0</v>
      </c>
    </row>
    <row r="33" spans="1:3" ht="19.5" customHeight="1">
      <c r="A33" s="267" t="s">
        <v>2510</v>
      </c>
      <c r="B33" s="114" t="s">
        <v>2499</v>
      </c>
      <c r="C33" s="141"/>
    </row>
    <row r="34" spans="1:3" ht="19.5" customHeight="1">
      <c r="A34" s="107" t="s">
        <v>2511</v>
      </c>
      <c r="B34" s="114" t="s">
        <v>2512</v>
      </c>
      <c r="C34" s="140"/>
    </row>
    <row r="35" spans="1:3" ht="19.5" customHeight="1">
      <c r="A35" s="107" t="s">
        <v>1263</v>
      </c>
      <c r="B35" s="108" t="s">
        <v>2513</v>
      </c>
      <c r="C35" s="140">
        <v>0</v>
      </c>
    </row>
    <row r="36" spans="1:3" ht="19.5" customHeight="1">
      <c r="A36" s="107" t="s">
        <v>2514</v>
      </c>
      <c r="B36" s="108" t="s">
        <v>2515</v>
      </c>
      <c r="C36" s="140">
        <v>0</v>
      </c>
    </row>
    <row r="37" spans="1:3" ht="19.5" customHeight="1">
      <c r="A37" s="107" t="s">
        <v>2516</v>
      </c>
      <c r="B37" s="105" t="s">
        <v>2517</v>
      </c>
      <c r="C37" s="140"/>
    </row>
    <row r="38" spans="1:3" s="96" customFormat="1" ht="19.5" customHeight="1">
      <c r="A38" s="107" t="s">
        <v>2518</v>
      </c>
      <c r="B38" s="105" t="s">
        <v>2519</v>
      </c>
      <c r="C38" s="140"/>
    </row>
    <row r="39" spans="1:3" ht="19.5" customHeight="1">
      <c r="A39" s="107" t="s">
        <v>2520</v>
      </c>
      <c r="B39" s="105" t="s">
        <v>2521</v>
      </c>
      <c r="C39" s="140"/>
    </row>
    <row r="40" spans="1:3" ht="19.5" customHeight="1">
      <c r="A40" s="107" t="s">
        <v>2522</v>
      </c>
      <c r="B40" s="105" t="s">
        <v>2523</v>
      </c>
      <c r="C40" s="140"/>
    </row>
    <row r="41" spans="1:3" ht="19.5" customHeight="1">
      <c r="A41" s="107" t="s">
        <v>2524</v>
      </c>
      <c r="B41" s="108" t="s">
        <v>2525</v>
      </c>
      <c r="C41" s="140">
        <v>0</v>
      </c>
    </row>
    <row r="42" spans="1:3" ht="19.5" customHeight="1">
      <c r="A42" s="107" t="s">
        <v>2526</v>
      </c>
      <c r="B42" s="105" t="s">
        <v>2527</v>
      </c>
      <c r="C42" s="140"/>
    </row>
    <row r="43" spans="1:3" ht="19.5" customHeight="1">
      <c r="A43" s="107" t="s">
        <v>2528</v>
      </c>
      <c r="B43" s="105" t="s">
        <v>2529</v>
      </c>
      <c r="C43" s="140"/>
    </row>
    <row r="44" spans="1:3" ht="19.5" customHeight="1">
      <c r="A44" s="107" t="s">
        <v>2530</v>
      </c>
      <c r="B44" s="105" t="s">
        <v>2531</v>
      </c>
      <c r="C44" s="140"/>
    </row>
    <row r="45" spans="1:3" ht="19.5" customHeight="1">
      <c r="A45" s="107" t="s">
        <v>2532</v>
      </c>
      <c r="B45" s="105" t="s">
        <v>2533</v>
      </c>
      <c r="C45" s="140"/>
    </row>
    <row r="46" spans="1:3" ht="19.5" customHeight="1">
      <c r="A46" s="107" t="s">
        <v>1399</v>
      </c>
      <c r="B46" s="108" t="s">
        <v>2534</v>
      </c>
      <c r="C46" s="140">
        <v>53488</v>
      </c>
    </row>
    <row r="47" spans="1:3" ht="19.5" customHeight="1">
      <c r="A47" s="107" t="s">
        <v>2535</v>
      </c>
      <c r="B47" s="108" t="s">
        <v>2536</v>
      </c>
      <c r="C47" s="140">
        <v>53488</v>
      </c>
    </row>
    <row r="48" spans="1:3" ht="19.5" customHeight="1">
      <c r="A48" s="107" t="s">
        <v>2537</v>
      </c>
      <c r="B48" s="115" t="s">
        <v>2538</v>
      </c>
      <c r="C48" s="140">
        <v>53488</v>
      </c>
    </row>
    <row r="49" spans="1:3" ht="19.5" customHeight="1">
      <c r="A49" s="107" t="s">
        <v>2539</v>
      </c>
      <c r="B49" s="115" t="s">
        <v>2540</v>
      </c>
      <c r="C49" s="140"/>
    </row>
    <row r="50" spans="1:3" ht="19.5" customHeight="1">
      <c r="A50" s="107" t="s">
        <v>2541</v>
      </c>
      <c r="B50" s="115" t="s">
        <v>2542</v>
      </c>
      <c r="C50" s="140"/>
    </row>
    <row r="51" spans="1:3" ht="19.5" customHeight="1">
      <c r="A51" s="107" t="s">
        <v>2543</v>
      </c>
      <c r="B51" s="115" t="s">
        <v>2544</v>
      </c>
      <c r="C51" s="140"/>
    </row>
    <row r="52" spans="1:3" ht="19.5" customHeight="1">
      <c r="A52" s="107" t="s">
        <v>2545</v>
      </c>
      <c r="B52" s="115" t="s">
        <v>2546</v>
      </c>
      <c r="C52" s="140"/>
    </row>
    <row r="53" spans="1:3" ht="19.5" customHeight="1">
      <c r="A53" s="107" t="s">
        <v>2547</v>
      </c>
      <c r="B53" s="115" t="s">
        <v>2548</v>
      </c>
      <c r="C53" s="140"/>
    </row>
    <row r="54" spans="1:3" ht="19.5" customHeight="1">
      <c r="A54" s="107" t="s">
        <v>2549</v>
      </c>
      <c r="B54" s="115" t="s">
        <v>2550</v>
      </c>
      <c r="C54" s="140"/>
    </row>
    <row r="55" spans="1:3" ht="19.5" customHeight="1">
      <c r="A55" s="107" t="s">
        <v>2551</v>
      </c>
      <c r="B55" s="115" t="s">
        <v>2552</v>
      </c>
      <c r="C55" s="140"/>
    </row>
    <row r="56" spans="1:3" ht="19.5" customHeight="1">
      <c r="A56" s="107" t="s">
        <v>2553</v>
      </c>
      <c r="B56" s="115" t="s">
        <v>2554</v>
      </c>
      <c r="C56" s="140"/>
    </row>
    <row r="57" spans="1:3" ht="19.5" customHeight="1">
      <c r="A57" s="107" t="s">
        <v>2555</v>
      </c>
      <c r="B57" s="115" t="s">
        <v>2556</v>
      </c>
      <c r="C57" s="140"/>
    </row>
    <row r="58" spans="1:3" ht="19.5" customHeight="1">
      <c r="A58" s="107" t="s">
        <v>2557</v>
      </c>
      <c r="B58" s="115" t="s">
        <v>2050</v>
      </c>
      <c r="C58" s="140"/>
    </row>
    <row r="59" spans="1:3" ht="19.5" customHeight="1">
      <c r="A59" s="107" t="s">
        <v>2558</v>
      </c>
      <c r="B59" s="121" t="s">
        <v>2559</v>
      </c>
      <c r="C59" s="140"/>
    </row>
    <row r="60" spans="1:3" ht="19.5" customHeight="1">
      <c r="A60" s="268" t="s">
        <v>2560</v>
      </c>
      <c r="B60" s="123" t="s">
        <v>2561</v>
      </c>
      <c r="C60" s="140"/>
    </row>
    <row r="61" spans="1:3" ht="19.5" customHeight="1">
      <c r="A61" s="268" t="s">
        <v>2562</v>
      </c>
      <c r="B61" s="123" t="s">
        <v>2563</v>
      </c>
      <c r="C61" s="140"/>
    </row>
    <row r="62" spans="1:3" ht="19.5" customHeight="1">
      <c r="A62" s="268" t="s">
        <v>2564</v>
      </c>
      <c r="B62" s="123" t="s">
        <v>2565</v>
      </c>
      <c r="C62" s="140"/>
    </row>
    <row r="63" spans="1:3" ht="19.5" customHeight="1">
      <c r="A63" s="107" t="s">
        <v>2566</v>
      </c>
      <c r="B63" s="108" t="s">
        <v>2567</v>
      </c>
      <c r="C63" s="140">
        <v>0</v>
      </c>
    </row>
    <row r="64" spans="1:3" ht="19.5" customHeight="1">
      <c r="A64" s="267" t="s">
        <v>2568</v>
      </c>
      <c r="B64" s="115" t="s">
        <v>2538</v>
      </c>
      <c r="C64" s="140"/>
    </row>
    <row r="65" spans="1:3" ht="19.5" customHeight="1">
      <c r="A65" s="267" t="s">
        <v>2569</v>
      </c>
      <c r="B65" s="115" t="s">
        <v>2540</v>
      </c>
      <c r="C65" s="140"/>
    </row>
    <row r="66" spans="1:3" ht="19.5" customHeight="1">
      <c r="A66" s="107" t="s">
        <v>2570</v>
      </c>
      <c r="B66" s="115" t="s">
        <v>2571</v>
      </c>
      <c r="C66" s="140"/>
    </row>
    <row r="67" spans="1:3" ht="19.5" customHeight="1">
      <c r="A67" s="105" t="s">
        <v>2572</v>
      </c>
      <c r="B67" s="105" t="s">
        <v>2573</v>
      </c>
      <c r="C67" s="140"/>
    </row>
    <row r="68" spans="1:3" ht="19.5" customHeight="1">
      <c r="A68" s="107" t="s">
        <v>2574</v>
      </c>
      <c r="B68" s="108" t="s">
        <v>2575</v>
      </c>
      <c r="C68" s="140">
        <v>0</v>
      </c>
    </row>
    <row r="69" spans="1:3" ht="19.5" customHeight="1">
      <c r="A69" s="107" t="s">
        <v>2576</v>
      </c>
      <c r="B69" s="115" t="s">
        <v>2577</v>
      </c>
      <c r="C69" s="140"/>
    </row>
    <row r="70" spans="1:3" ht="19.5" customHeight="1">
      <c r="A70" s="107" t="s">
        <v>2578</v>
      </c>
      <c r="B70" s="115" t="s">
        <v>2579</v>
      </c>
      <c r="C70" s="140"/>
    </row>
    <row r="71" spans="1:3" ht="19.5" customHeight="1">
      <c r="A71" s="107" t="s">
        <v>2580</v>
      </c>
      <c r="B71" s="115" t="s">
        <v>2581</v>
      </c>
      <c r="C71" s="140"/>
    </row>
    <row r="72" spans="1:3" ht="19.5" customHeight="1">
      <c r="A72" s="107" t="s">
        <v>2582</v>
      </c>
      <c r="B72" s="115" t="s">
        <v>2583</v>
      </c>
      <c r="C72" s="140"/>
    </row>
    <row r="73" spans="1:3" ht="19.5" customHeight="1">
      <c r="A73" s="107" t="s">
        <v>2584</v>
      </c>
      <c r="B73" s="115" t="s">
        <v>2585</v>
      </c>
      <c r="C73" s="140"/>
    </row>
    <row r="74" spans="1:3" ht="19.5" customHeight="1">
      <c r="A74" s="107" t="s">
        <v>2586</v>
      </c>
      <c r="B74" s="108" t="s">
        <v>2587</v>
      </c>
      <c r="C74" s="142">
        <v>0</v>
      </c>
    </row>
    <row r="75" spans="1:249" ht="19.5" customHeight="1">
      <c r="A75" s="107" t="s">
        <v>2588</v>
      </c>
      <c r="B75" s="115" t="s">
        <v>2589</v>
      </c>
      <c r="C75" s="140"/>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row>
    <row r="76" spans="1:249" ht="19.5" customHeight="1">
      <c r="A76" s="107" t="s">
        <v>2590</v>
      </c>
      <c r="B76" s="115" t="s">
        <v>2591</v>
      </c>
      <c r="C76" s="140"/>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row>
    <row r="77" spans="1:249" ht="19.5" customHeight="1">
      <c r="A77" s="107" t="s">
        <v>2592</v>
      </c>
      <c r="B77" s="115" t="s">
        <v>2593</v>
      </c>
      <c r="C77" s="140"/>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row>
    <row r="78" spans="1:3" ht="21" customHeight="1">
      <c r="A78" s="107" t="s">
        <v>2594</v>
      </c>
      <c r="B78" s="108" t="s">
        <v>2595</v>
      </c>
      <c r="C78" s="142">
        <v>0</v>
      </c>
    </row>
    <row r="79" spans="1:3" ht="21" customHeight="1">
      <c r="A79" s="267" t="s">
        <v>2596</v>
      </c>
      <c r="B79" s="114" t="s">
        <v>2538</v>
      </c>
      <c r="C79" s="142"/>
    </row>
    <row r="80" spans="1:3" ht="21" customHeight="1">
      <c r="A80" s="267" t="s">
        <v>2597</v>
      </c>
      <c r="B80" s="114" t="s">
        <v>2540</v>
      </c>
      <c r="C80" s="142"/>
    </row>
    <row r="81" spans="1:3" ht="21" customHeight="1">
      <c r="A81" s="107" t="s">
        <v>2598</v>
      </c>
      <c r="B81" s="114" t="s">
        <v>2599</v>
      </c>
      <c r="C81" s="142"/>
    </row>
    <row r="82" spans="1:3" ht="21" customHeight="1">
      <c r="A82" s="107" t="s">
        <v>2600</v>
      </c>
      <c r="B82" s="108" t="s">
        <v>2601</v>
      </c>
      <c r="C82" s="142">
        <v>0</v>
      </c>
    </row>
    <row r="83" spans="1:3" ht="21" customHeight="1">
      <c r="A83" s="267" t="s">
        <v>2602</v>
      </c>
      <c r="B83" s="114" t="s">
        <v>2538</v>
      </c>
      <c r="C83" s="142"/>
    </row>
    <row r="84" spans="1:3" ht="21" customHeight="1">
      <c r="A84" s="267" t="s">
        <v>2603</v>
      </c>
      <c r="B84" s="114" t="s">
        <v>2540</v>
      </c>
      <c r="C84" s="142"/>
    </row>
    <row r="85" spans="1:3" ht="21" customHeight="1">
      <c r="A85" s="107" t="s">
        <v>2604</v>
      </c>
      <c r="B85" s="114" t="s">
        <v>2605</v>
      </c>
      <c r="C85" s="142"/>
    </row>
    <row r="86" spans="1:3" ht="21" customHeight="1">
      <c r="A86" s="107" t="s">
        <v>2606</v>
      </c>
      <c r="B86" s="108" t="s">
        <v>2607</v>
      </c>
      <c r="C86" s="142">
        <v>0</v>
      </c>
    </row>
    <row r="87" spans="1:3" ht="21" customHeight="1">
      <c r="A87" s="267" t="s">
        <v>2608</v>
      </c>
      <c r="B87" s="114" t="s">
        <v>2577</v>
      </c>
      <c r="C87" s="142"/>
    </row>
    <row r="88" spans="1:3" ht="21" customHeight="1">
      <c r="A88" s="267" t="s">
        <v>2609</v>
      </c>
      <c r="B88" s="114" t="s">
        <v>2579</v>
      </c>
      <c r="C88" s="142"/>
    </row>
    <row r="89" spans="1:3" ht="21" customHeight="1">
      <c r="A89" s="267" t="s">
        <v>2610</v>
      </c>
      <c r="B89" s="114" t="s">
        <v>2581</v>
      </c>
      <c r="C89" s="142"/>
    </row>
    <row r="90" spans="1:3" ht="21" customHeight="1">
      <c r="A90" s="267" t="s">
        <v>2611</v>
      </c>
      <c r="B90" s="114" t="s">
        <v>2583</v>
      </c>
      <c r="C90" s="142"/>
    </row>
    <row r="91" spans="1:3" ht="21" customHeight="1">
      <c r="A91" s="107" t="s">
        <v>2612</v>
      </c>
      <c r="B91" s="114" t="s">
        <v>2613</v>
      </c>
      <c r="C91" s="142"/>
    </row>
    <row r="92" spans="1:3" ht="21" customHeight="1">
      <c r="A92" s="107" t="s">
        <v>2614</v>
      </c>
      <c r="B92" s="108" t="s">
        <v>2615</v>
      </c>
      <c r="C92" s="142">
        <v>0</v>
      </c>
    </row>
    <row r="93" spans="1:3" ht="21" customHeight="1">
      <c r="A93" s="267" t="s">
        <v>2616</v>
      </c>
      <c r="B93" s="114" t="s">
        <v>2589</v>
      </c>
      <c r="C93" s="142"/>
    </row>
    <row r="94" spans="1:3" ht="21" customHeight="1">
      <c r="A94" s="107" t="s">
        <v>2617</v>
      </c>
      <c r="B94" s="114" t="s">
        <v>2618</v>
      </c>
      <c r="C94" s="142"/>
    </row>
    <row r="95" spans="1:3" ht="21" customHeight="1">
      <c r="A95" s="107" t="s">
        <v>2619</v>
      </c>
      <c r="B95" s="124" t="s">
        <v>2620</v>
      </c>
      <c r="C95" s="142">
        <v>0</v>
      </c>
    </row>
    <row r="96" spans="1:3" ht="21" customHeight="1">
      <c r="A96" s="267" t="s">
        <v>2621</v>
      </c>
      <c r="B96" s="114" t="s">
        <v>2538</v>
      </c>
      <c r="C96" s="142"/>
    </row>
    <row r="97" spans="1:3" ht="21" customHeight="1">
      <c r="A97" s="267" t="s">
        <v>2622</v>
      </c>
      <c r="B97" s="114" t="s">
        <v>2540</v>
      </c>
      <c r="C97" s="142"/>
    </row>
    <row r="98" spans="1:3" ht="21" customHeight="1">
      <c r="A98" s="267" t="s">
        <v>2623</v>
      </c>
      <c r="B98" s="114" t="s">
        <v>2542</v>
      </c>
      <c r="C98" s="142"/>
    </row>
    <row r="99" spans="1:3" ht="21" customHeight="1">
      <c r="A99" s="267" t="s">
        <v>2624</v>
      </c>
      <c r="B99" s="114" t="s">
        <v>2544</v>
      </c>
      <c r="C99" s="142"/>
    </row>
    <row r="100" spans="1:3" ht="21" customHeight="1">
      <c r="A100" s="267" t="s">
        <v>2625</v>
      </c>
      <c r="B100" s="114" t="s">
        <v>2550</v>
      </c>
      <c r="C100" s="142"/>
    </row>
    <row r="101" spans="1:3" ht="21" customHeight="1">
      <c r="A101" s="267" t="s">
        <v>2626</v>
      </c>
      <c r="B101" s="114" t="s">
        <v>2554</v>
      </c>
      <c r="C101" s="142"/>
    </row>
    <row r="102" spans="1:3" ht="21" customHeight="1">
      <c r="A102" s="267" t="s">
        <v>2627</v>
      </c>
      <c r="B102" s="114" t="s">
        <v>2556</v>
      </c>
      <c r="C102" s="142"/>
    </row>
    <row r="103" spans="1:3" ht="21" customHeight="1">
      <c r="A103" s="107" t="s">
        <v>2628</v>
      </c>
      <c r="B103" s="114" t="s">
        <v>2629</v>
      </c>
      <c r="C103" s="142"/>
    </row>
    <row r="104" spans="1:3" ht="21" customHeight="1">
      <c r="A104" s="107" t="s">
        <v>1434</v>
      </c>
      <c r="B104" s="108" t="s">
        <v>2630</v>
      </c>
      <c r="C104" s="142">
        <v>0</v>
      </c>
    </row>
    <row r="105" spans="1:3" ht="21" customHeight="1">
      <c r="A105" s="107" t="s">
        <v>2631</v>
      </c>
      <c r="B105" s="125" t="s">
        <v>2632</v>
      </c>
      <c r="C105" s="142">
        <v>0</v>
      </c>
    </row>
    <row r="106" spans="1:3" ht="21" customHeight="1">
      <c r="A106" s="267" t="s">
        <v>2633</v>
      </c>
      <c r="B106" s="115" t="s">
        <v>2499</v>
      </c>
      <c r="C106" s="142"/>
    </row>
    <row r="107" spans="1:3" ht="21" customHeight="1">
      <c r="A107" s="267" t="s">
        <v>2634</v>
      </c>
      <c r="B107" s="115" t="s">
        <v>2635</v>
      </c>
      <c r="C107" s="142"/>
    </row>
    <row r="108" spans="1:3" ht="21" customHeight="1">
      <c r="A108" s="267" t="s">
        <v>2636</v>
      </c>
      <c r="B108" s="115" t="s">
        <v>2637</v>
      </c>
      <c r="C108" s="142"/>
    </row>
    <row r="109" spans="1:3" ht="21" customHeight="1">
      <c r="A109" s="107" t="s">
        <v>2638</v>
      </c>
      <c r="B109" s="115" t="s">
        <v>2639</v>
      </c>
      <c r="C109" s="142"/>
    </row>
    <row r="110" spans="1:3" ht="21" customHeight="1">
      <c r="A110" s="107" t="s">
        <v>2640</v>
      </c>
      <c r="B110" s="125" t="s">
        <v>2641</v>
      </c>
      <c r="C110" s="142">
        <v>0</v>
      </c>
    </row>
    <row r="111" spans="1:3" ht="21" customHeight="1">
      <c r="A111" s="267" t="s">
        <v>2642</v>
      </c>
      <c r="B111" s="115" t="s">
        <v>2499</v>
      </c>
      <c r="C111" s="142"/>
    </row>
    <row r="112" spans="1:3" ht="21" customHeight="1">
      <c r="A112" s="267" t="s">
        <v>2643</v>
      </c>
      <c r="B112" s="115" t="s">
        <v>2635</v>
      </c>
      <c r="C112" s="142"/>
    </row>
    <row r="113" spans="1:3" ht="21" customHeight="1">
      <c r="A113" s="267" t="s">
        <v>2644</v>
      </c>
      <c r="B113" s="115" t="s">
        <v>2645</v>
      </c>
      <c r="C113" s="142"/>
    </row>
    <row r="114" spans="1:3" ht="21" customHeight="1">
      <c r="A114" s="107" t="s">
        <v>2646</v>
      </c>
      <c r="B114" s="115" t="s">
        <v>2647</v>
      </c>
      <c r="C114" s="142"/>
    </row>
    <row r="115" spans="1:3" ht="21" customHeight="1">
      <c r="A115" s="107" t="s">
        <v>2648</v>
      </c>
      <c r="B115" s="125" t="s">
        <v>2649</v>
      </c>
      <c r="C115" s="142">
        <v>0</v>
      </c>
    </row>
    <row r="116" spans="1:3" ht="21" customHeight="1">
      <c r="A116" s="107" t="s">
        <v>2650</v>
      </c>
      <c r="B116" s="115" t="s">
        <v>1571</v>
      </c>
      <c r="C116" s="142"/>
    </row>
    <row r="117" spans="1:3" ht="21" customHeight="1">
      <c r="A117" s="107" t="s">
        <v>2651</v>
      </c>
      <c r="B117" s="115" t="s">
        <v>2652</v>
      </c>
      <c r="C117" s="142"/>
    </row>
    <row r="118" spans="1:3" ht="21" customHeight="1">
      <c r="A118" s="107" t="s">
        <v>2653</v>
      </c>
      <c r="B118" s="115" t="s">
        <v>2654</v>
      </c>
      <c r="C118" s="142"/>
    </row>
    <row r="119" spans="1:3" ht="21" customHeight="1">
      <c r="A119" s="107" t="s">
        <v>2655</v>
      </c>
      <c r="B119" s="115" t="s">
        <v>2656</v>
      </c>
      <c r="C119" s="142"/>
    </row>
    <row r="120" spans="1:3" ht="21" customHeight="1">
      <c r="A120" s="107" t="s">
        <v>1632</v>
      </c>
      <c r="B120" s="110" t="s">
        <v>2657</v>
      </c>
      <c r="C120" s="142">
        <v>0</v>
      </c>
    </row>
    <row r="121" spans="1:3" ht="21" customHeight="1">
      <c r="A121" s="107" t="s">
        <v>2658</v>
      </c>
      <c r="B121" s="125" t="s">
        <v>2659</v>
      </c>
      <c r="C121" s="142">
        <v>0</v>
      </c>
    </row>
    <row r="122" spans="1:3" ht="21" customHeight="1">
      <c r="A122" s="107" t="s">
        <v>2660</v>
      </c>
      <c r="B122" s="115" t="s">
        <v>1640</v>
      </c>
      <c r="C122" s="142"/>
    </row>
    <row r="123" spans="1:3" ht="21" customHeight="1">
      <c r="A123" s="107" t="s">
        <v>2661</v>
      </c>
      <c r="B123" s="115" t="s">
        <v>1642</v>
      </c>
      <c r="C123" s="142"/>
    </row>
    <row r="124" spans="1:3" ht="21" customHeight="1">
      <c r="A124" s="107" t="s">
        <v>2662</v>
      </c>
      <c r="B124" s="115" t="s">
        <v>2663</v>
      </c>
      <c r="C124" s="142"/>
    </row>
    <row r="125" spans="1:3" ht="21" customHeight="1">
      <c r="A125" s="107" t="s">
        <v>2664</v>
      </c>
      <c r="B125" s="115" t="s">
        <v>2665</v>
      </c>
      <c r="C125" s="142"/>
    </row>
    <row r="126" spans="1:3" ht="21" customHeight="1">
      <c r="A126" s="107" t="s">
        <v>2666</v>
      </c>
      <c r="B126" s="125" t="s">
        <v>2667</v>
      </c>
      <c r="C126" s="142">
        <v>0</v>
      </c>
    </row>
    <row r="127" spans="1:3" ht="21" customHeight="1">
      <c r="A127" s="267" t="s">
        <v>2668</v>
      </c>
      <c r="B127" s="115" t="s">
        <v>2663</v>
      </c>
      <c r="C127" s="142"/>
    </row>
    <row r="128" spans="1:3" ht="21" customHeight="1">
      <c r="A128" s="107" t="s">
        <v>2669</v>
      </c>
      <c r="B128" s="115" t="s">
        <v>2670</v>
      </c>
      <c r="C128" s="142"/>
    </row>
    <row r="129" spans="1:3" ht="21" customHeight="1">
      <c r="A129" s="107" t="s">
        <v>2671</v>
      </c>
      <c r="B129" s="115" t="s">
        <v>2672</v>
      </c>
      <c r="C129" s="142"/>
    </row>
    <row r="130" spans="1:3" ht="21" customHeight="1">
      <c r="A130" s="107" t="s">
        <v>2673</v>
      </c>
      <c r="B130" s="115" t="s">
        <v>2674</v>
      </c>
      <c r="C130" s="142"/>
    </row>
    <row r="131" spans="1:3" ht="21" customHeight="1">
      <c r="A131" s="107" t="s">
        <v>2675</v>
      </c>
      <c r="B131" s="125" t="s">
        <v>2676</v>
      </c>
      <c r="C131" s="142">
        <v>0</v>
      </c>
    </row>
    <row r="132" spans="1:3" ht="21" customHeight="1">
      <c r="A132" s="107" t="s">
        <v>2677</v>
      </c>
      <c r="B132" s="115" t="s">
        <v>2678</v>
      </c>
      <c r="C132" s="142"/>
    </row>
    <row r="133" spans="1:3" ht="21" customHeight="1">
      <c r="A133" s="107" t="s">
        <v>2679</v>
      </c>
      <c r="B133" s="115" t="s">
        <v>2680</v>
      </c>
      <c r="C133" s="142"/>
    </row>
    <row r="134" spans="1:3" ht="21" customHeight="1">
      <c r="A134" s="107" t="s">
        <v>2681</v>
      </c>
      <c r="B134" s="115" t="s">
        <v>2682</v>
      </c>
      <c r="C134" s="142"/>
    </row>
    <row r="135" spans="1:3" ht="21" customHeight="1">
      <c r="A135" s="107" t="s">
        <v>2683</v>
      </c>
      <c r="B135" s="115" t="s">
        <v>2684</v>
      </c>
      <c r="C135" s="142"/>
    </row>
    <row r="136" spans="1:3" ht="21" customHeight="1">
      <c r="A136" s="107" t="s">
        <v>2685</v>
      </c>
      <c r="B136" s="115" t="s">
        <v>2686</v>
      </c>
      <c r="C136" s="142"/>
    </row>
    <row r="137" spans="1:3" ht="21" customHeight="1">
      <c r="A137" s="107" t="s">
        <v>2687</v>
      </c>
      <c r="B137" s="115" t="s">
        <v>2688</v>
      </c>
      <c r="C137" s="142"/>
    </row>
    <row r="138" spans="1:3" ht="21" customHeight="1">
      <c r="A138" s="107" t="s">
        <v>2689</v>
      </c>
      <c r="B138" s="115" t="s">
        <v>2690</v>
      </c>
      <c r="C138" s="142"/>
    </row>
    <row r="139" spans="1:3" ht="21" customHeight="1">
      <c r="A139" s="107" t="s">
        <v>2691</v>
      </c>
      <c r="B139" s="115" t="s">
        <v>2692</v>
      </c>
      <c r="C139" s="142"/>
    </row>
    <row r="140" spans="1:3" ht="21" customHeight="1">
      <c r="A140" s="107" t="s">
        <v>2693</v>
      </c>
      <c r="B140" s="125" t="s">
        <v>2694</v>
      </c>
      <c r="C140" s="142">
        <v>0</v>
      </c>
    </row>
    <row r="141" spans="1:3" ht="21" customHeight="1">
      <c r="A141" s="107" t="s">
        <v>2695</v>
      </c>
      <c r="B141" s="115" t="s">
        <v>2696</v>
      </c>
      <c r="C141" s="142"/>
    </row>
    <row r="142" spans="1:3" ht="21" customHeight="1">
      <c r="A142" s="107" t="s">
        <v>2697</v>
      </c>
      <c r="B142" s="115" t="s">
        <v>2698</v>
      </c>
      <c r="C142" s="142"/>
    </row>
    <row r="143" spans="1:3" ht="21" customHeight="1">
      <c r="A143" s="107" t="s">
        <v>2699</v>
      </c>
      <c r="B143" s="115" t="s">
        <v>2700</v>
      </c>
      <c r="C143" s="142"/>
    </row>
    <row r="144" spans="1:3" ht="21" customHeight="1">
      <c r="A144" s="107" t="s">
        <v>2701</v>
      </c>
      <c r="B144" s="115" t="s">
        <v>2702</v>
      </c>
      <c r="C144" s="142"/>
    </row>
    <row r="145" spans="1:3" ht="21" customHeight="1">
      <c r="A145" s="107" t="s">
        <v>2703</v>
      </c>
      <c r="B145" s="115" t="s">
        <v>2704</v>
      </c>
      <c r="C145" s="142"/>
    </row>
    <row r="146" spans="1:3" ht="21" customHeight="1">
      <c r="A146" s="107" t="s">
        <v>2705</v>
      </c>
      <c r="B146" s="115" t="s">
        <v>2706</v>
      </c>
      <c r="C146" s="142"/>
    </row>
    <row r="147" spans="1:3" ht="21" customHeight="1">
      <c r="A147" s="107" t="s">
        <v>2707</v>
      </c>
      <c r="B147" s="125" t="s">
        <v>2708</v>
      </c>
      <c r="C147" s="142">
        <v>0</v>
      </c>
    </row>
    <row r="148" spans="1:3" ht="21" customHeight="1">
      <c r="A148" s="107" t="s">
        <v>2709</v>
      </c>
      <c r="B148" s="115" t="s">
        <v>2710</v>
      </c>
      <c r="C148" s="142"/>
    </row>
    <row r="149" spans="1:3" ht="21" customHeight="1">
      <c r="A149" s="107" t="s">
        <v>2711</v>
      </c>
      <c r="B149" s="115" t="s">
        <v>1700</v>
      </c>
      <c r="C149" s="142"/>
    </row>
    <row r="150" spans="1:3" ht="21" customHeight="1">
      <c r="A150" s="107" t="s">
        <v>2712</v>
      </c>
      <c r="B150" s="115" t="s">
        <v>2713</v>
      </c>
      <c r="C150" s="142"/>
    </row>
    <row r="151" spans="1:3" ht="21" customHeight="1">
      <c r="A151" s="107" t="s">
        <v>2714</v>
      </c>
      <c r="B151" s="115" t="s">
        <v>2715</v>
      </c>
      <c r="C151" s="142"/>
    </row>
    <row r="152" spans="1:3" ht="21" customHeight="1">
      <c r="A152" s="107" t="s">
        <v>2716</v>
      </c>
      <c r="B152" s="115" t="s">
        <v>2717</v>
      </c>
      <c r="C152" s="142"/>
    </row>
    <row r="153" spans="1:3" ht="21" customHeight="1">
      <c r="A153" s="107" t="s">
        <v>2718</v>
      </c>
      <c r="B153" s="115" t="s">
        <v>2719</v>
      </c>
      <c r="C153" s="142"/>
    </row>
    <row r="154" spans="1:3" ht="21" customHeight="1">
      <c r="A154" s="107" t="s">
        <v>2720</v>
      </c>
      <c r="B154" s="115" t="s">
        <v>2721</v>
      </c>
      <c r="C154" s="142"/>
    </row>
    <row r="155" spans="1:3" ht="21" customHeight="1">
      <c r="A155" s="107" t="s">
        <v>2722</v>
      </c>
      <c r="B155" s="115" t="s">
        <v>2723</v>
      </c>
      <c r="C155" s="142"/>
    </row>
    <row r="156" spans="1:3" ht="21" customHeight="1">
      <c r="A156" s="107" t="s">
        <v>2724</v>
      </c>
      <c r="B156" s="125" t="s">
        <v>2725</v>
      </c>
      <c r="C156" s="142">
        <v>0</v>
      </c>
    </row>
    <row r="157" spans="1:3" ht="21" customHeight="1">
      <c r="A157" s="267" t="s">
        <v>2726</v>
      </c>
      <c r="B157" s="114" t="s">
        <v>1640</v>
      </c>
      <c r="C157" s="142"/>
    </row>
    <row r="158" spans="1:3" ht="21" customHeight="1">
      <c r="A158" s="107" t="s">
        <v>2727</v>
      </c>
      <c r="B158" s="114" t="s">
        <v>2728</v>
      </c>
      <c r="C158" s="142"/>
    </row>
    <row r="159" spans="1:3" ht="21" customHeight="1">
      <c r="A159" s="107" t="s">
        <v>2729</v>
      </c>
      <c r="B159" s="125" t="s">
        <v>2730</v>
      </c>
      <c r="C159" s="142">
        <v>0</v>
      </c>
    </row>
    <row r="160" spans="1:3" ht="21" customHeight="1">
      <c r="A160" s="267" t="s">
        <v>2731</v>
      </c>
      <c r="B160" s="114" t="s">
        <v>1640</v>
      </c>
      <c r="C160" s="142"/>
    </row>
    <row r="161" spans="1:3" ht="21" customHeight="1">
      <c r="A161" s="107" t="s">
        <v>2732</v>
      </c>
      <c r="B161" s="114" t="s">
        <v>2733</v>
      </c>
      <c r="C161" s="142"/>
    </row>
    <row r="162" spans="1:3" ht="21" customHeight="1">
      <c r="A162" s="107" t="s">
        <v>2734</v>
      </c>
      <c r="B162" s="125" t="s">
        <v>2735</v>
      </c>
      <c r="C162" s="142"/>
    </row>
    <row r="163" spans="1:3" ht="21" customHeight="1">
      <c r="A163" s="107" t="s">
        <v>1735</v>
      </c>
      <c r="B163" s="110" t="s">
        <v>2736</v>
      </c>
      <c r="C163" s="142">
        <v>0</v>
      </c>
    </row>
    <row r="164" spans="1:3" ht="21" customHeight="1">
      <c r="A164" s="107" t="s">
        <v>2737</v>
      </c>
      <c r="B164" s="125" t="s">
        <v>2738</v>
      </c>
      <c r="C164" s="142">
        <v>0</v>
      </c>
    </row>
    <row r="165" spans="1:3" ht="21" customHeight="1">
      <c r="A165" s="107" t="s">
        <v>2739</v>
      </c>
      <c r="B165" s="115" t="s">
        <v>2740</v>
      </c>
      <c r="C165" s="142"/>
    </row>
    <row r="166" spans="1:3" ht="21" customHeight="1">
      <c r="A166" s="107" t="s">
        <v>2741</v>
      </c>
      <c r="B166" s="115" t="s">
        <v>2742</v>
      </c>
      <c r="C166" s="142"/>
    </row>
    <row r="167" spans="1:3" ht="21" customHeight="1">
      <c r="A167" s="107" t="s">
        <v>2241</v>
      </c>
      <c r="B167" s="110" t="s">
        <v>2743</v>
      </c>
      <c r="C167" s="142">
        <v>39828</v>
      </c>
    </row>
    <row r="168" spans="1:3" ht="21" customHeight="1">
      <c r="A168" s="107" t="s">
        <v>2744</v>
      </c>
      <c r="B168" s="125" t="s">
        <v>2745</v>
      </c>
      <c r="C168" s="142">
        <v>39617</v>
      </c>
    </row>
    <row r="169" spans="1:3" ht="21" customHeight="1">
      <c r="A169" s="107" t="s">
        <v>2746</v>
      </c>
      <c r="B169" s="115" t="s">
        <v>2747</v>
      </c>
      <c r="C169" s="142"/>
    </row>
    <row r="170" spans="1:3" ht="21" customHeight="1">
      <c r="A170" s="107" t="s">
        <v>2748</v>
      </c>
      <c r="B170" s="115" t="s">
        <v>2749</v>
      </c>
      <c r="C170" s="142">
        <v>39617</v>
      </c>
    </row>
    <row r="171" spans="1:3" ht="21" customHeight="1">
      <c r="A171" s="107" t="s">
        <v>2750</v>
      </c>
      <c r="B171" s="115" t="s">
        <v>2751</v>
      </c>
      <c r="C171" s="142"/>
    </row>
    <row r="172" spans="1:3" ht="21" customHeight="1">
      <c r="A172" s="107" t="s">
        <v>2752</v>
      </c>
      <c r="B172" s="125" t="s">
        <v>2753</v>
      </c>
      <c r="C172" s="142">
        <v>0</v>
      </c>
    </row>
    <row r="173" spans="1:3" ht="21" customHeight="1">
      <c r="A173" s="107" t="s">
        <v>2754</v>
      </c>
      <c r="B173" s="115" t="s">
        <v>2755</v>
      </c>
      <c r="C173" s="142"/>
    </row>
    <row r="174" spans="1:3" ht="21" customHeight="1">
      <c r="A174" s="107" t="s">
        <v>2756</v>
      </c>
      <c r="B174" s="115" t="s">
        <v>2757</v>
      </c>
      <c r="C174" s="142"/>
    </row>
    <row r="175" spans="1:3" ht="21" customHeight="1">
      <c r="A175" s="107" t="s">
        <v>2758</v>
      </c>
      <c r="B175" s="115" t="s">
        <v>2759</v>
      </c>
      <c r="C175" s="142"/>
    </row>
    <row r="176" spans="1:3" ht="21" customHeight="1">
      <c r="A176" s="107" t="s">
        <v>2760</v>
      </c>
      <c r="B176" s="115" t="s">
        <v>2761</v>
      </c>
      <c r="C176" s="142"/>
    </row>
    <row r="177" spans="1:3" ht="21" customHeight="1">
      <c r="A177" s="107" t="s">
        <v>2762</v>
      </c>
      <c r="B177" s="115" t="s">
        <v>2763</v>
      </c>
      <c r="C177" s="142"/>
    </row>
    <row r="178" spans="1:3" ht="21" customHeight="1">
      <c r="A178" s="107" t="s">
        <v>2764</v>
      </c>
      <c r="B178" s="115" t="s">
        <v>2765</v>
      </c>
      <c r="C178" s="142"/>
    </row>
    <row r="179" spans="1:3" ht="21" customHeight="1">
      <c r="A179" s="107" t="s">
        <v>2766</v>
      </c>
      <c r="B179" s="115" t="s">
        <v>2767</v>
      </c>
      <c r="C179" s="142"/>
    </row>
    <row r="180" spans="1:3" ht="21" customHeight="1">
      <c r="A180" s="107" t="s">
        <v>2768</v>
      </c>
      <c r="B180" s="115" t="s">
        <v>2769</v>
      </c>
      <c r="C180" s="142"/>
    </row>
    <row r="181" spans="1:3" ht="21" customHeight="1">
      <c r="A181" s="107" t="s">
        <v>2770</v>
      </c>
      <c r="B181" s="125" t="s">
        <v>2771</v>
      </c>
      <c r="C181" s="142">
        <v>211</v>
      </c>
    </row>
    <row r="182" spans="1:3" ht="21" customHeight="1">
      <c r="A182" s="107" t="s">
        <v>2772</v>
      </c>
      <c r="B182" s="115" t="s">
        <v>2773</v>
      </c>
      <c r="C182" s="142">
        <v>211</v>
      </c>
    </row>
    <row r="183" spans="1:3" ht="21" customHeight="1">
      <c r="A183" s="107" t="s">
        <v>2774</v>
      </c>
      <c r="B183" s="115" t="s">
        <v>2775</v>
      </c>
      <c r="C183" s="142">
        <v>0</v>
      </c>
    </row>
    <row r="184" spans="1:3" ht="21" customHeight="1">
      <c r="A184" s="107" t="s">
        <v>2776</v>
      </c>
      <c r="B184" s="115" t="s">
        <v>2777</v>
      </c>
      <c r="C184" s="142"/>
    </row>
    <row r="185" spans="1:3" ht="21" customHeight="1">
      <c r="A185" s="107" t="s">
        <v>2778</v>
      </c>
      <c r="B185" s="115" t="s">
        <v>2779</v>
      </c>
      <c r="C185" s="142"/>
    </row>
    <row r="186" spans="1:3" ht="21" customHeight="1">
      <c r="A186" s="107" t="s">
        <v>2780</v>
      </c>
      <c r="B186" s="115" t="s">
        <v>2781</v>
      </c>
      <c r="C186" s="142">
        <v>0</v>
      </c>
    </row>
    <row r="187" spans="1:3" ht="21" customHeight="1">
      <c r="A187" s="107" t="s">
        <v>2782</v>
      </c>
      <c r="B187" s="115" t="s">
        <v>2783</v>
      </c>
      <c r="C187" s="142"/>
    </row>
    <row r="188" spans="1:3" ht="21" customHeight="1">
      <c r="A188" s="107" t="s">
        <v>2784</v>
      </c>
      <c r="B188" s="126" t="s">
        <v>2785</v>
      </c>
      <c r="C188" s="142"/>
    </row>
    <row r="189" spans="1:3" ht="21" customHeight="1">
      <c r="A189" s="107" t="s">
        <v>2786</v>
      </c>
      <c r="B189" s="115" t="s">
        <v>2787</v>
      </c>
      <c r="C189" s="142"/>
    </row>
    <row r="190" spans="1:3" ht="21" customHeight="1">
      <c r="A190" s="107" t="s">
        <v>2788</v>
      </c>
      <c r="B190" s="115" t="s">
        <v>2789</v>
      </c>
      <c r="C190" s="142"/>
    </row>
    <row r="191" spans="1:3" ht="21" customHeight="1">
      <c r="A191" s="107" t="s">
        <v>2790</v>
      </c>
      <c r="B191" s="115" t="s">
        <v>2791</v>
      </c>
      <c r="C191" s="142"/>
    </row>
    <row r="192" spans="1:3" ht="21" customHeight="1">
      <c r="A192" s="107" t="s">
        <v>2246</v>
      </c>
      <c r="B192" s="110" t="s">
        <v>2792</v>
      </c>
      <c r="C192" s="142">
        <v>6932</v>
      </c>
    </row>
    <row r="193" spans="1:3" ht="21" customHeight="1">
      <c r="A193" s="107" t="s">
        <v>2793</v>
      </c>
      <c r="B193" s="111" t="s">
        <v>2794</v>
      </c>
      <c r="C193" s="142"/>
    </row>
    <row r="194" spans="1:3" ht="21" customHeight="1">
      <c r="A194" s="107" t="s">
        <v>2795</v>
      </c>
      <c r="B194" s="111" t="s">
        <v>2796</v>
      </c>
      <c r="C194" s="142"/>
    </row>
    <row r="195" spans="1:3" ht="21" customHeight="1">
      <c r="A195" s="107" t="s">
        <v>2797</v>
      </c>
      <c r="B195" s="111" t="s">
        <v>2798</v>
      </c>
      <c r="C195" s="142"/>
    </row>
    <row r="196" spans="1:3" ht="21" customHeight="1">
      <c r="A196" s="107" t="s">
        <v>2799</v>
      </c>
      <c r="B196" s="111" t="s">
        <v>2800</v>
      </c>
      <c r="C196" s="142"/>
    </row>
    <row r="197" spans="1:3" ht="21" customHeight="1">
      <c r="A197" s="107" t="s">
        <v>2801</v>
      </c>
      <c r="B197" s="111" t="s">
        <v>2802</v>
      </c>
      <c r="C197" s="142"/>
    </row>
    <row r="198" spans="1:3" ht="21" customHeight="1">
      <c r="A198" s="107" t="s">
        <v>2803</v>
      </c>
      <c r="B198" s="111" t="s">
        <v>2804</v>
      </c>
      <c r="C198" s="142"/>
    </row>
    <row r="199" spans="1:3" ht="21" customHeight="1">
      <c r="A199" s="107" t="s">
        <v>2805</v>
      </c>
      <c r="B199" s="111" t="s">
        <v>2806</v>
      </c>
      <c r="C199" s="142"/>
    </row>
    <row r="200" spans="1:3" ht="21" customHeight="1">
      <c r="A200" s="107" t="s">
        <v>2807</v>
      </c>
      <c r="B200" s="111" t="s">
        <v>2808</v>
      </c>
      <c r="C200" s="142"/>
    </row>
    <row r="201" spans="1:3" ht="21" customHeight="1">
      <c r="A201" s="107" t="s">
        <v>2809</v>
      </c>
      <c r="B201" s="111" t="s">
        <v>2810</v>
      </c>
      <c r="C201" s="142"/>
    </row>
    <row r="202" spans="1:3" ht="21" customHeight="1">
      <c r="A202" s="107" t="s">
        <v>2811</v>
      </c>
      <c r="B202" s="111" t="s">
        <v>2812</v>
      </c>
      <c r="C202" s="142"/>
    </row>
    <row r="203" spans="1:3" ht="21" customHeight="1">
      <c r="A203" s="107" t="s">
        <v>2813</v>
      </c>
      <c r="B203" s="111" t="s">
        <v>2814</v>
      </c>
      <c r="C203" s="142"/>
    </row>
    <row r="204" spans="1:3" ht="21" customHeight="1">
      <c r="A204" s="107" t="s">
        <v>2815</v>
      </c>
      <c r="B204" s="111" t="s">
        <v>2816</v>
      </c>
      <c r="C204" s="142"/>
    </row>
    <row r="205" spans="1:3" ht="21" customHeight="1">
      <c r="A205" s="107" t="s">
        <v>2817</v>
      </c>
      <c r="B205" s="111" t="s">
        <v>2818</v>
      </c>
      <c r="C205" s="142"/>
    </row>
    <row r="206" spans="1:3" ht="21" customHeight="1">
      <c r="A206" s="107" t="s">
        <v>2819</v>
      </c>
      <c r="B206" s="111" t="s">
        <v>2820</v>
      </c>
      <c r="C206" s="142"/>
    </row>
    <row r="207" spans="1:3" ht="21" customHeight="1">
      <c r="A207" s="107" t="s">
        <v>2821</v>
      </c>
      <c r="B207" s="111" t="s">
        <v>2822</v>
      </c>
      <c r="C207" s="142">
        <v>6932</v>
      </c>
    </row>
    <row r="208" spans="1:3" ht="21" customHeight="1">
      <c r="A208" s="107" t="s">
        <v>2258</v>
      </c>
      <c r="B208" s="110" t="s">
        <v>2823</v>
      </c>
      <c r="C208" s="142">
        <v>0</v>
      </c>
    </row>
    <row r="209" spans="1:3" ht="21" customHeight="1">
      <c r="A209" s="107" t="s">
        <v>2824</v>
      </c>
      <c r="B209" s="111" t="s">
        <v>2825</v>
      </c>
      <c r="C209" s="142"/>
    </row>
    <row r="210" spans="1:3" ht="21" customHeight="1">
      <c r="A210" s="107" t="s">
        <v>2826</v>
      </c>
      <c r="B210" s="111" t="s">
        <v>2827</v>
      </c>
      <c r="C210" s="142"/>
    </row>
    <row r="211" spans="1:3" ht="21" customHeight="1">
      <c r="A211" s="107" t="s">
        <v>2828</v>
      </c>
      <c r="B211" s="111" t="s">
        <v>2829</v>
      </c>
      <c r="C211" s="142"/>
    </row>
    <row r="212" spans="1:3" ht="21" customHeight="1">
      <c r="A212" s="107" t="s">
        <v>2830</v>
      </c>
      <c r="B212" s="111" t="s">
        <v>2831</v>
      </c>
      <c r="C212" s="142"/>
    </row>
    <row r="213" spans="1:3" ht="21" customHeight="1">
      <c r="A213" s="107" t="s">
        <v>2832</v>
      </c>
      <c r="B213" s="111" t="s">
        <v>2833</v>
      </c>
      <c r="C213" s="142"/>
    </row>
    <row r="214" spans="1:3" ht="21" customHeight="1">
      <c r="A214" s="107" t="s">
        <v>2834</v>
      </c>
      <c r="B214" s="111" t="s">
        <v>2835</v>
      </c>
      <c r="C214" s="142"/>
    </row>
    <row r="215" spans="1:3" ht="21" customHeight="1">
      <c r="A215" s="107" t="s">
        <v>2836</v>
      </c>
      <c r="B215" s="111" t="s">
        <v>2837</v>
      </c>
      <c r="C215" s="142"/>
    </row>
    <row r="216" spans="1:3" ht="21" customHeight="1">
      <c r="A216" s="107" t="s">
        <v>2838</v>
      </c>
      <c r="B216" s="111" t="s">
        <v>2839</v>
      </c>
      <c r="C216" s="142"/>
    </row>
    <row r="217" spans="1:3" ht="21" customHeight="1">
      <c r="A217" s="107" t="s">
        <v>2840</v>
      </c>
      <c r="B217" s="111" t="s">
        <v>2841</v>
      </c>
      <c r="C217" s="142"/>
    </row>
    <row r="218" spans="1:3" ht="21" customHeight="1">
      <c r="A218" s="107" t="s">
        <v>2842</v>
      </c>
      <c r="B218" s="111" t="s">
        <v>2843</v>
      </c>
      <c r="C218" s="142"/>
    </row>
    <row r="219" spans="1:3" ht="21" customHeight="1">
      <c r="A219" s="107" t="s">
        <v>2844</v>
      </c>
      <c r="B219" s="111" t="s">
        <v>2845</v>
      </c>
      <c r="C219" s="142"/>
    </row>
    <row r="220" spans="1:3" ht="21" customHeight="1">
      <c r="A220" s="107" t="s">
        <v>2846</v>
      </c>
      <c r="B220" s="111" t="s">
        <v>2847</v>
      </c>
      <c r="C220" s="142"/>
    </row>
    <row r="221" spans="1:3" ht="21" customHeight="1">
      <c r="A221" s="107" t="s">
        <v>2848</v>
      </c>
      <c r="B221" s="111" t="s">
        <v>2849</v>
      </c>
      <c r="C221" s="142"/>
    </row>
    <row r="222" spans="1:3" ht="21" customHeight="1">
      <c r="A222" s="107" t="s">
        <v>2850</v>
      </c>
      <c r="B222" s="111" t="s">
        <v>2851</v>
      </c>
      <c r="C222" s="142"/>
    </row>
    <row r="223" spans="1:3" ht="21" customHeight="1">
      <c r="A223" s="107" t="s">
        <v>2852</v>
      </c>
      <c r="B223" s="111" t="s">
        <v>2853</v>
      </c>
      <c r="C223" s="142"/>
    </row>
    <row r="224" spans="1:3" ht="21" customHeight="1">
      <c r="A224" s="268" t="s">
        <v>2854</v>
      </c>
      <c r="B224" s="110" t="s">
        <v>2855</v>
      </c>
      <c r="C224" s="142">
        <v>0</v>
      </c>
    </row>
    <row r="225" spans="1:3" ht="21" customHeight="1">
      <c r="A225" s="268" t="s">
        <v>2856</v>
      </c>
      <c r="B225" s="110" t="s">
        <v>2857</v>
      </c>
      <c r="C225" s="142">
        <v>0</v>
      </c>
    </row>
    <row r="226" spans="1:3" ht="21" customHeight="1">
      <c r="A226" s="268" t="s">
        <v>2858</v>
      </c>
      <c r="B226" s="111" t="s">
        <v>2859</v>
      </c>
      <c r="C226" s="142"/>
    </row>
    <row r="227" spans="1:3" ht="21" customHeight="1">
      <c r="A227" s="268" t="s">
        <v>2860</v>
      </c>
      <c r="B227" s="111" t="s">
        <v>2861</v>
      </c>
      <c r="C227" s="142"/>
    </row>
    <row r="228" spans="1:3" ht="21" customHeight="1">
      <c r="A228" s="268" t="s">
        <v>2862</v>
      </c>
      <c r="B228" s="111" t="s">
        <v>2863</v>
      </c>
      <c r="C228" s="142"/>
    </row>
    <row r="229" spans="1:3" ht="21" customHeight="1">
      <c r="A229" s="268" t="s">
        <v>2864</v>
      </c>
      <c r="B229" s="111" t="s">
        <v>2865</v>
      </c>
      <c r="C229" s="142"/>
    </row>
    <row r="230" spans="1:3" ht="21" customHeight="1">
      <c r="A230" s="268" t="s">
        <v>2866</v>
      </c>
      <c r="B230" s="111" t="s">
        <v>2867</v>
      </c>
      <c r="C230" s="142"/>
    </row>
    <row r="231" spans="1:3" ht="21" customHeight="1">
      <c r="A231" s="268" t="s">
        <v>2868</v>
      </c>
      <c r="B231" s="111" t="s">
        <v>2869</v>
      </c>
      <c r="C231" s="142"/>
    </row>
    <row r="232" spans="1:3" ht="21" customHeight="1">
      <c r="A232" s="268" t="s">
        <v>2870</v>
      </c>
      <c r="B232" s="111" t="s">
        <v>2871</v>
      </c>
      <c r="C232" s="142"/>
    </row>
    <row r="233" spans="1:3" ht="21" customHeight="1">
      <c r="A233" s="268" t="s">
        <v>2872</v>
      </c>
      <c r="B233" s="111" t="s">
        <v>2873</v>
      </c>
      <c r="C233" s="142"/>
    </row>
    <row r="234" spans="1:3" ht="21" customHeight="1">
      <c r="A234" s="268" t="s">
        <v>2874</v>
      </c>
      <c r="B234" s="111" t="s">
        <v>2875</v>
      </c>
      <c r="C234" s="142"/>
    </row>
    <row r="235" spans="1:3" ht="21" customHeight="1">
      <c r="A235" s="268" t="s">
        <v>2876</v>
      </c>
      <c r="B235" s="111" t="s">
        <v>2877</v>
      </c>
      <c r="C235" s="142"/>
    </row>
    <row r="236" spans="1:3" ht="21" customHeight="1">
      <c r="A236" s="268" t="s">
        <v>2878</v>
      </c>
      <c r="B236" s="111" t="s">
        <v>2879</v>
      </c>
      <c r="C236" s="142"/>
    </row>
    <row r="237" spans="1:3" ht="21" customHeight="1">
      <c r="A237" s="268" t="s">
        <v>2880</v>
      </c>
      <c r="B237" s="111" t="s">
        <v>2881</v>
      </c>
      <c r="C237" s="142"/>
    </row>
    <row r="238" spans="1:3" ht="21" customHeight="1">
      <c r="A238" s="268" t="s">
        <v>2882</v>
      </c>
      <c r="B238" s="110" t="s">
        <v>2883</v>
      </c>
      <c r="C238" s="142">
        <v>0</v>
      </c>
    </row>
    <row r="239" spans="1:3" ht="21" customHeight="1">
      <c r="A239" s="268" t="s">
        <v>2884</v>
      </c>
      <c r="B239" s="111" t="s">
        <v>1829</v>
      </c>
      <c r="C239" s="142"/>
    </row>
    <row r="240" spans="1:3" ht="21" customHeight="1">
      <c r="A240" s="268" t="s">
        <v>2885</v>
      </c>
      <c r="B240" s="111" t="s">
        <v>1930</v>
      </c>
      <c r="C240" s="142"/>
    </row>
    <row r="241" spans="1:3" ht="21" customHeight="1">
      <c r="A241" s="268" t="s">
        <v>2886</v>
      </c>
      <c r="B241" s="111" t="s">
        <v>2887</v>
      </c>
      <c r="C241" s="142"/>
    </row>
    <row r="242" spans="1:3" ht="21" customHeight="1">
      <c r="A242" s="268" t="s">
        <v>2888</v>
      </c>
      <c r="B242" s="111" t="s">
        <v>2889</v>
      </c>
      <c r="C242" s="142"/>
    </row>
    <row r="243" spans="1:3" ht="21" customHeight="1">
      <c r="A243" s="268" t="s">
        <v>2890</v>
      </c>
      <c r="B243" s="111" t="s">
        <v>2891</v>
      </c>
      <c r="C243" s="142"/>
    </row>
    <row r="244" spans="1:3" ht="21" customHeight="1">
      <c r="A244" s="268" t="s">
        <v>2892</v>
      </c>
      <c r="B244" s="111" t="s">
        <v>2893</v>
      </c>
      <c r="C244" s="142"/>
    </row>
    <row r="245" spans="1:3" ht="21" customHeight="1">
      <c r="A245" s="105"/>
      <c r="B245" s="104"/>
      <c r="C245" s="142"/>
    </row>
    <row r="246" spans="1:3" ht="21" customHeight="1">
      <c r="A246" s="105"/>
      <c r="B246" s="111"/>
      <c r="C246" s="142"/>
    </row>
    <row r="247" spans="1:3" ht="21" customHeight="1">
      <c r="A247" s="105"/>
      <c r="B247" s="111"/>
      <c r="C247" s="142"/>
    </row>
    <row r="248" spans="1:3" ht="21" customHeight="1">
      <c r="A248" s="105"/>
      <c r="B248" s="111"/>
      <c r="C248" s="142"/>
    </row>
    <row r="249" spans="1:3" ht="21" customHeight="1">
      <c r="A249" s="105"/>
      <c r="B249" s="115"/>
      <c r="C249" s="142"/>
    </row>
    <row r="250" spans="1:3" ht="21" customHeight="1">
      <c r="A250" s="105"/>
      <c r="B250" s="115"/>
      <c r="C250" s="142"/>
    </row>
    <row r="251" spans="1:3" ht="21" customHeight="1">
      <c r="A251" s="107"/>
      <c r="B251" s="127" t="s">
        <v>2262</v>
      </c>
      <c r="C251" s="142">
        <v>100248</v>
      </c>
    </row>
    <row r="252" spans="1:3" ht="21" customHeight="1">
      <c r="A252" s="107" t="s">
        <v>2340</v>
      </c>
      <c r="B252" s="129" t="s">
        <v>2337</v>
      </c>
      <c r="C252" s="142">
        <v>0</v>
      </c>
    </row>
    <row r="253" spans="1:3" ht="21" customHeight="1">
      <c r="A253" s="107" t="s">
        <v>2894</v>
      </c>
      <c r="B253" s="104" t="s">
        <v>2895</v>
      </c>
      <c r="C253" s="142"/>
    </row>
    <row r="254" spans="1:3" ht="21" customHeight="1">
      <c r="A254" s="107" t="s">
        <v>2896</v>
      </c>
      <c r="B254" s="104" t="s">
        <v>2897</v>
      </c>
      <c r="C254" s="142"/>
    </row>
    <row r="255" spans="1:3" ht="21" customHeight="1">
      <c r="A255" s="107" t="s">
        <v>2898</v>
      </c>
      <c r="B255" s="104" t="s">
        <v>2899</v>
      </c>
      <c r="C255" s="142"/>
    </row>
    <row r="256" spans="1:3" ht="21" customHeight="1">
      <c r="A256" s="107" t="s">
        <v>2900</v>
      </c>
      <c r="B256" s="104" t="s">
        <v>2901</v>
      </c>
      <c r="C256" s="142"/>
    </row>
    <row r="257" spans="1:3" ht="21" customHeight="1">
      <c r="A257" s="107" t="s">
        <v>2902</v>
      </c>
      <c r="B257" s="131" t="s">
        <v>2903</v>
      </c>
      <c r="C257" s="142"/>
    </row>
    <row r="258" spans="1:3" ht="21" customHeight="1">
      <c r="A258" s="107" t="s">
        <v>2904</v>
      </c>
      <c r="B258" s="131" t="s">
        <v>2905</v>
      </c>
      <c r="C258" s="142"/>
    </row>
    <row r="259" spans="1:3" ht="21" customHeight="1">
      <c r="A259" s="107"/>
      <c r="B259" s="131"/>
      <c r="C259" s="142"/>
    </row>
    <row r="260" spans="1:3" ht="21" customHeight="1">
      <c r="A260" s="131"/>
      <c r="B260" s="131"/>
      <c r="C260" s="142"/>
    </row>
    <row r="261" spans="1:3" ht="21" customHeight="1">
      <c r="A261" s="131"/>
      <c r="B261" s="131"/>
      <c r="C261" s="142"/>
    </row>
    <row r="262" spans="1:3" ht="21" customHeight="1">
      <c r="A262" s="131"/>
      <c r="B262" s="131"/>
      <c r="C262" s="142"/>
    </row>
    <row r="263" spans="1:3" ht="21" customHeight="1">
      <c r="A263" s="131"/>
      <c r="B263" s="131"/>
      <c r="C263" s="142"/>
    </row>
    <row r="264" spans="1:3" ht="21" customHeight="1">
      <c r="A264" s="108"/>
      <c r="B264" s="127" t="s">
        <v>2341</v>
      </c>
      <c r="C264" s="142">
        <v>100248</v>
      </c>
    </row>
  </sheetData>
  <sheetProtection/>
  <mergeCells count="4">
    <mergeCell ref="A2:C2"/>
    <mergeCell ref="A4:C4"/>
    <mergeCell ref="A5:A6"/>
    <mergeCell ref="B5:B6"/>
  </mergeCells>
  <conditionalFormatting sqref="A75">
    <cfRule type="expression" priority="3" dxfId="0" stopIfTrue="1">
      <formula>AND(COUNTIF($A$75,A75)&gt;1,NOT(ISBLANK(A75)))</formula>
    </cfRule>
  </conditionalFormatting>
  <conditionalFormatting sqref="A76">
    <cfRule type="expression" priority="2" dxfId="0" stopIfTrue="1">
      <formula>AND(COUNTIF($A$76,A76)&gt;1,NOT(ISBLANK(A76)))</formula>
    </cfRule>
  </conditionalFormatting>
  <conditionalFormatting sqref="A77">
    <cfRule type="expression" priority="1" dxfId="0" stopIfTrue="1">
      <formula>AND(COUNTIF($A$77,A77)&gt;1,NOT(ISBLANK(A77)))</formula>
    </cfRule>
  </conditionalFormatting>
  <conditionalFormatting sqref="A5:A74 A78:A264">
    <cfRule type="expression" priority="4" dxfId="0" stopIfTrue="1">
      <formula>AND(COUNTIF($A$5:$A$74,A5)+COUNTIF($A$78:$A$264,A5)&gt;1,NOT(ISBLANK(A5)))</formula>
    </cfRule>
  </conditionalFormatting>
  <printOptions horizontalCentered="1"/>
  <pageMargins left="0.47" right="0.47" top="0.39" bottom="0.28" header="0.11999999999999998" footer="0.11999999999999998"/>
  <pageSetup errors="blank" horizontalDpi="600" verticalDpi="600" orientation="landscape" paperSize="9" scale="65"/>
</worksheet>
</file>

<file path=xl/worksheets/sheet11.xml><?xml version="1.0" encoding="utf-8"?>
<worksheet xmlns="http://schemas.openxmlformats.org/spreadsheetml/2006/main" xmlns:r="http://schemas.openxmlformats.org/officeDocument/2006/relationships">
  <dimension ref="A1:N250"/>
  <sheetViews>
    <sheetView showGridLines="0" showZeros="0" zoomScale="90" zoomScaleNormal="90" workbookViewId="0" topLeftCell="A1">
      <pane ySplit="5" topLeftCell="A6" activePane="bottomLeft" state="frozen"/>
      <selection pane="bottomLeft" activeCell="B2" sqref="B2:J2"/>
    </sheetView>
  </sheetViews>
  <sheetFormatPr defaultColWidth="9.00390625" defaultRowHeight="14.25"/>
  <cols>
    <col min="1" max="1" width="13.375" style="97" customWidth="1"/>
    <col min="2" max="2" width="37.125" style="97" customWidth="1"/>
    <col min="3" max="7" width="10.75390625" style="97" customWidth="1"/>
    <col min="8" max="8" width="12.875" style="97" customWidth="1"/>
    <col min="9" max="9" width="36.00390625" style="97" customWidth="1"/>
    <col min="10" max="10" width="13.75390625" style="97" customWidth="1"/>
    <col min="11" max="16384" width="9.00390625" style="97" customWidth="1"/>
  </cols>
  <sheetData>
    <row r="1" spans="2:10" ht="14.25">
      <c r="B1" s="49" t="s">
        <v>2906</v>
      </c>
      <c r="J1" s="99" t="s">
        <v>60</v>
      </c>
    </row>
    <row r="2" spans="2:10" s="95" customFormat="1" ht="18" customHeight="1">
      <c r="B2" s="98" t="s">
        <v>2907</v>
      </c>
      <c r="C2" s="98"/>
      <c r="D2" s="98"/>
      <c r="E2" s="98"/>
      <c r="F2" s="98"/>
      <c r="G2" s="98"/>
      <c r="H2" s="98"/>
      <c r="I2" s="98"/>
      <c r="J2" s="98"/>
    </row>
    <row r="3" ht="18" customHeight="1">
      <c r="J3" s="99" t="s">
        <v>2</v>
      </c>
    </row>
    <row r="4" spans="1:14" ht="31.5" customHeight="1">
      <c r="A4" s="100" t="s">
        <v>2420</v>
      </c>
      <c r="B4" s="100"/>
      <c r="C4" s="100"/>
      <c r="D4" s="100"/>
      <c r="E4" s="100"/>
      <c r="F4" s="100"/>
      <c r="G4" s="100"/>
      <c r="H4" s="100" t="s">
        <v>2461</v>
      </c>
      <c r="I4" s="100"/>
      <c r="J4" s="100"/>
      <c r="K4" s="100"/>
      <c r="L4" s="100"/>
      <c r="M4" s="100"/>
      <c r="N4" s="100"/>
    </row>
    <row r="5" spans="1:14" ht="35.25" customHeight="1">
      <c r="A5" s="101" t="s">
        <v>2421</v>
      </c>
      <c r="B5" s="102" t="s">
        <v>2273</v>
      </c>
      <c r="C5" s="102" t="s">
        <v>2908</v>
      </c>
      <c r="D5" s="102" t="s">
        <v>2909</v>
      </c>
      <c r="E5" s="102" t="s">
        <v>4</v>
      </c>
      <c r="F5" s="102"/>
      <c r="G5" s="102"/>
      <c r="H5" s="102" t="s">
        <v>2421</v>
      </c>
      <c r="I5" s="102" t="s">
        <v>2273</v>
      </c>
      <c r="J5" s="102" t="s">
        <v>2908</v>
      </c>
      <c r="K5" s="102" t="s">
        <v>2909</v>
      </c>
      <c r="L5" s="102" t="s">
        <v>4</v>
      </c>
      <c r="M5" s="102"/>
      <c r="N5" s="102"/>
    </row>
    <row r="6" spans="1:14" s="134" customFormat="1" ht="30.75" customHeight="1">
      <c r="A6" s="103"/>
      <c r="B6" s="102"/>
      <c r="C6" s="102"/>
      <c r="D6" s="102"/>
      <c r="E6" s="102" t="s">
        <v>7</v>
      </c>
      <c r="F6" s="135" t="s">
        <v>2910</v>
      </c>
      <c r="G6" s="135" t="s">
        <v>2911</v>
      </c>
      <c r="H6" s="102"/>
      <c r="I6" s="102"/>
      <c r="J6" s="102"/>
      <c r="K6" s="102"/>
      <c r="L6" s="102" t="s">
        <v>7</v>
      </c>
      <c r="M6" s="135" t="s">
        <v>2910</v>
      </c>
      <c r="N6" s="135" t="s">
        <v>2911</v>
      </c>
    </row>
    <row r="7" spans="1:14" s="134" customFormat="1" ht="19.5" customHeight="1">
      <c r="A7" s="104" t="s">
        <v>2424</v>
      </c>
      <c r="B7" s="105" t="s">
        <v>2425</v>
      </c>
      <c r="C7" s="106"/>
      <c r="D7" s="106"/>
      <c r="E7" s="106"/>
      <c r="F7" s="113">
        <f aca="true" t="shared" si="0" ref="F7:F34">IF(C7=0,"",ROUND(E7/C7*100,1))</f>
      </c>
      <c r="G7" s="113">
        <f aca="true" t="shared" si="1" ref="G7:G34">IF(D7=0,"",ROUND(E7/D7*100,1))</f>
      </c>
      <c r="H7" s="107" t="s">
        <v>796</v>
      </c>
      <c r="I7" s="108" t="s">
        <v>2462</v>
      </c>
      <c r="J7" s="109"/>
      <c r="K7" s="109"/>
      <c r="L7" s="109"/>
      <c r="M7" s="109"/>
      <c r="N7" s="109"/>
    </row>
    <row r="8" spans="1:14" s="134" customFormat="1" ht="19.5" customHeight="1">
      <c r="A8" s="104" t="s">
        <v>2426</v>
      </c>
      <c r="B8" s="105" t="s">
        <v>2427</v>
      </c>
      <c r="C8" s="106"/>
      <c r="D8" s="106"/>
      <c r="E8" s="106"/>
      <c r="F8" s="113">
        <f t="shared" si="0"/>
      </c>
      <c r="G8" s="113">
        <f t="shared" si="1"/>
      </c>
      <c r="H8" s="107" t="s">
        <v>2463</v>
      </c>
      <c r="I8" s="110" t="s">
        <v>2464</v>
      </c>
      <c r="J8" s="109"/>
      <c r="K8" s="109"/>
      <c r="L8" s="109"/>
      <c r="M8" s="109"/>
      <c r="N8" s="109"/>
    </row>
    <row r="9" spans="1:14" s="134" customFormat="1" ht="19.5" customHeight="1">
      <c r="A9" s="104" t="s">
        <v>2430</v>
      </c>
      <c r="B9" s="105" t="s">
        <v>2912</v>
      </c>
      <c r="C9" s="106"/>
      <c r="D9" s="106"/>
      <c r="E9" s="106"/>
      <c r="F9" s="113">
        <f t="shared" si="0"/>
      </c>
      <c r="G9" s="113">
        <f t="shared" si="1"/>
      </c>
      <c r="H9" s="107" t="s">
        <v>2465</v>
      </c>
      <c r="I9" s="111" t="s">
        <v>2466</v>
      </c>
      <c r="J9" s="112"/>
      <c r="K9" s="112"/>
      <c r="L9" s="112"/>
      <c r="M9" s="109"/>
      <c r="N9" s="109"/>
    </row>
    <row r="10" spans="1:14" s="134" customFormat="1" ht="19.5" customHeight="1">
      <c r="A10" s="104" t="s">
        <v>2432</v>
      </c>
      <c r="B10" s="105" t="s">
        <v>2913</v>
      </c>
      <c r="C10" s="112"/>
      <c r="D10" s="112"/>
      <c r="E10" s="112"/>
      <c r="F10" s="113">
        <f t="shared" si="0"/>
      </c>
      <c r="G10" s="113">
        <f t="shared" si="1"/>
      </c>
      <c r="H10" s="107" t="s">
        <v>2467</v>
      </c>
      <c r="I10" s="111" t="s">
        <v>2468</v>
      </c>
      <c r="J10" s="112"/>
      <c r="K10" s="112"/>
      <c r="L10" s="112"/>
      <c r="M10" s="109"/>
      <c r="N10" s="109"/>
    </row>
    <row r="11" spans="1:14" s="134" customFormat="1" ht="19.5" customHeight="1">
      <c r="A11" s="104" t="s">
        <v>2434</v>
      </c>
      <c r="B11" s="105" t="s">
        <v>2914</v>
      </c>
      <c r="C11" s="112"/>
      <c r="D11" s="112"/>
      <c r="E11" s="112"/>
      <c r="F11" s="113">
        <f t="shared" si="0"/>
      </c>
      <c r="G11" s="113">
        <f t="shared" si="1"/>
      </c>
      <c r="H11" s="107" t="s">
        <v>2469</v>
      </c>
      <c r="I11" s="111" t="s">
        <v>2470</v>
      </c>
      <c r="J11" s="112"/>
      <c r="K11" s="112"/>
      <c r="L11" s="112"/>
      <c r="M11" s="109"/>
      <c r="N11" s="109"/>
    </row>
    <row r="12" spans="1:14" s="134" customFormat="1" ht="19.5" customHeight="1">
      <c r="A12" s="104" t="s">
        <v>2436</v>
      </c>
      <c r="B12" s="108" t="s">
        <v>2915</v>
      </c>
      <c r="C12" s="109">
        <f>SUM(C13:C17)</f>
        <v>0</v>
      </c>
      <c r="D12" s="109">
        <f>SUM(D13:D17)</f>
        <v>0</v>
      </c>
      <c r="E12" s="109">
        <f>SUM(E13:E17)</f>
        <v>0</v>
      </c>
      <c r="F12" s="113">
        <f t="shared" si="0"/>
      </c>
      <c r="G12" s="113">
        <f t="shared" si="1"/>
      </c>
      <c r="H12" s="107" t="s">
        <v>2471</v>
      </c>
      <c r="I12" s="111" t="s">
        <v>2472</v>
      </c>
      <c r="J12" s="112"/>
      <c r="K12" s="112"/>
      <c r="L12" s="112"/>
      <c r="M12" s="109"/>
      <c r="N12" s="109"/>
    </row>
    <row r="13" spans="1:14" s="134" customFormat="1" ht="19.5" customHeight="1">
      <c r="A13" s="104" t="s">
        <v>2916</v>
      </c>
      <c r="B13" s="104" t="s">
        <v>2917</v>
      </c>
      <c r="C13" s="112"/>
      <c r="D13" s="112"/>
      <c r="E13" s="112"/>
      <c r="F13" s="113">
        <f t="shared" si="0"/>
      </c>
      <c r="G13" s="113">
        <f t="shared" si="1"/>
      </c>
      <c r="H13" s="107" t="s">
        <v>2473</v>
      </c>
      <c r="I13" s="111" t="s">
        <v>2474</v>
      </c>
      <c r="J13" s="112"/>
      <c r="K13" s="112"/>
      <c r="L13" s="112"/>
      <c r="M13" s="109"/>
      <c r="N13" s="109"/>
    </row>
    <row r="14" spans="1:14" s="134" customFormat="1" ht="19.5" customHeight="1">
      <c r="A14" s="104" t="s">
        <v>2918</v>
      </c>
      <c r="B14" s="104" t="s">
        <v>2919</v>
      </c>
      <c r="C14" s="112"/>
      <c r="D14" s="112"/>
      <c r="E14" s="112"/>
      <c r="F14" s="113">
        <f t="shared" si="0"/>
      </c>
      <c r="G14" s="113">
        <f t="shared" si="1"/>
      </c>
      <c r="H14" s="107" t="s">
        <v>2475</v>
      </c>
      <c r="I14" s="110" t="s">
        <v>2476</v>
      </c>
      <c r="J14" s="109"/>
      <c r="K14" s="109"/>
      <c r="L14" s="109"/>
      <c r="M14" s="109"/>
      <c r="N14" s="109"/>
    </row>
    <row r="15" spans="1:14" s="134" customFormat="1" ht="19.5" customHeight="1">
      <c r="A15" s="104" t="s">
        <v>2920</v>
      </c>
      <c r="B15" s="104" t="s">
        <v>2921</v>
      </c>
      <c r="C15" s="112"/>
      <c r="D15" s="112"/>
      <c r="E15" s="112"/>
      <c r="F15" s="113">
        <f t="shared" si="0"/>
      </c>
      <c r="G15" s="113">
        <f t="shared" si="1"/>
      </c>
      <c r="H15" s="107" t="s">
        <v>2477</v>
      </c>
      <c r="I15" s="111" t="s">
        <v>2478</v>
      </c>
      <c r="J15" s="112"/>
      <c r="K15" s="112"/>
      <c r="L15" s="112"/>
      <c r="M15" s="109"/>
      <c r="N15" s="109"/>
    </row>
    <row r="16" spans="1:14" s="134" customFormat="1" ht="19.5" customHeight="1">
      <c r="A16" s="104" t="s">
        <v>2922</v>
      </c>
      <c r="B16" s="104" t="s">
        <v>2923</v>
      </c>
      <c r="C16" s="112"/>
      <c r="D16" s="112"/>
      <c r="E16" s="112"/>
      <c r="F16" s="113">
        <f t="shared" si="0"/>
      </c>
      <c r="G16" s="113">
        <f t="shared" si="1"/>
      </c>
      <c r="H16" s="107" t="s">
        <v>2479</v>
      </c>
      <c r="I16" s="111" t="s">
        <v>2480</v>
      </c>
      <c r="J16" s="112"/>
      <c r="K16" s="112"/>
      <c r="L16" s="112"/>
      <c r="M16" s="109"/>
      <c r="N16" s="109"/>
    </row>
    <row r="17" spans="1:14" s="134" customFormat="1" ht="19.5" customHeight="1">
      <c r="A17" s="104" t="s">
        <v>2924</v>
      </c>
      <c r="B17" s="104" t="s">
        <v>2925</v>
      </c>
      <c r="C17" s="106"/>
      <c r="D17" s="106"/>
      <c r="E17" s="106"/>
      <c r="F17" s="113">
        <f t="shared" si="0"/>
      </c>
      <c r="G17" s="113">
        <f t="shared" si="1"/>
      </c>
      <c r="H17" s="107" t="s">
        <v>2481</v>
      </c>
      <c r="I17" s="111" t="s">
        <v>2482</v>
      </c>
      <c r="J17" s="112"/>
      <c r="K17" s="112"/>
      <c r="L17" s="112"/>
      <c r="M17" s="109"/>
      <c r="N17" s="109"/>
    </row>
    <row r="18" spans="1:14" s="134" customFormat="1" ht="19.5" customHeight="1">
      <c r="A18" s="104" t="s">
        <v>2438</v>
      </c>
      <c r="B18" s="105" t="s">
        <v>2926</v>
      </c>
      <c r="C18" s="106"/>
      <c r="D18" s="106"/>
      <c r="E18" s="106"/>
      <c r="F18" s="113">
        <f t="shared" si="0"/>
      </c>
      <c r="G18" s="113">
        <f t="shared" si="1"/>
      </c>
      <c r="H18" s="107" t="s">
        <v>2483</v>
      </c>
      <c r="I18" s="111" t="s">
        <v>2484</v>
      </c>
      <c r="J18" s="112"/>
      <c r="K18" s="112"/>
      <c r="L18" s="112"/>
      <c r="M18" s="109"/>
      <c r="N18" s="109"/>
    </row>
    <row r="19" spans="1:14" s="134" customFormat="1" ht="19.5" customHeight="1">
      <c r="A19" s="104" t="s">
        <v>2440</v>
      </c>
      <c r="B19" s="108" t="s">
        <v>2927</v>
      </c>
      <c r="C19" s="113">
        <f>SUM(C20:C21)</f>
        <v>0</v>
      </c>
      <c r="D19" s="113">
        <f>SUM(D20:D21)</f>
        <v>0</v>
      </c>
      <c r="E19" s="113">
        <f>SUM(E20:E21)</f>
        <v>0</v>
      </c>
      <c r="F19" s="113">
        <f t="shared" si="0"/>
      </c>
      <c r="G19" s="113">
        <f t="shared" si="1"/>
      </c>
      <c r="H19" s="107" t="s">
        <v>2485</v>
      </c>
      <c r="I19" s="111" t="s">
        <v>2486</v>
      </c>
      <c r="J19" s="112"/>
      <c r="K19" s="112"/>
      <c r="L19" s="112"/>
      <c r="M19" s="109"/>
      <c r="N19" s="109"/>
    </row>
    <row r="20" spans="1:14" s="134" customFormat="1" ht="19.5" customHeight="1">
      <c r="A20" s="104" t="s">
        <v>2928</v>
      </c>
      <c r="B20" s="104" t="s">
        <v>2929</v>
      </c>
      <c r="C20" s="112"/>
      <c r="D20" s="112"/>
      <c r="E20" s="112"/>
      <c r="F20" s="113">
        <f t="shared" si="0"/>
      </c>
      <c r="G20" s="113">
        <f t="shared" si="1"/>
      </c>
      <c r="H20" s="107" t="s">
        <v>2487</v>
      </c>
      <c r="I20" s="110" t="s">
        <v>2488</v>
      </c>
      <c r="J20" s="109"/>
      <c r="K20" s="109"/>
      <c r="L20" s="109"/>
      <c r="M20" s="109"/>
      <c r="N20" s="109"/>
    </row>
    <row r="21" spans="1:14" s="134" customFormat="1" ht="19.5" customHeight="1">
      <c r="A21" s="104" t="s">
        <v>2930</v>
      </c>
      <c r="B21" s="104" t="s">
        <v>2931</v>
      </c>
      <c r="C21" s="112"/>
      <c r="D21" s="112"/>
      <c r="E21" s="112"/>
      <c r="F21" s="113">
        <f t="shared" si="0"/>
      </c>
      <c r="G21" s="113">
        <f t="shared" si="1"/>
      </c>
      <c r="H21" s="107" t="s">
        <v>2489</v>
      </c>
      <c r="I21" s="114" t="s">
        <v>2490</v>
      </c>
      <c r="J21" s="112"/>
      <c r="K21" s="112"/>
      <c r="L21" s="112"/>
      <c r="M21" s="109"/>
      <c r="N21" s="109"/>
    </row>
    <row r="22" spans="1:14" s="134" customFormat="1" ht="19.5" customHeight="1">
      <c r="A22" s="104" t="s">
        <v>2442</v>
      </c>
      <c r="B22" s="105" t="s">
        <v>2932</v>
      </c>
      <c r="C22" s="112"/>
      <c r="D22" s="112"/>
      <c r="E22" s="112"/>
      <c r="F22" s="113">
        <f t="shared" si="0"/>
      </c>
      <c r="G22" s="113">
        <f t="shared" si="1"/>
      </c>
      <c r="H22" s="107" t="s">
        <v>2491</v>
      </c>
      <c r="I22" s="114" t="s">
        <v>2492</v>
      </c>
      <c r="J22" s="112"/>
      <c r="K22" s="112"/>
      <c r="L22" s="112"/>
      <c r="M22" s="109"/>
      <c r="N22" s="109"/>
    </row>
    <row r="23" spans="1:14" ht="19.5" customHeight="1">
      <c r="A23" s="104" t="s">
        <v>2444</v>
      </c>
      <c r="B23" s="105" t="s">
        <v>2933</v>
      </c>
      <c r="C23" s="106"/>
      <c r="D23" s="106"/>
      <c r="E23" s="106"/>
      <c r="F23" s="113">
        <f t="shared" si="0"/>
      </c>
      <c r="G23" s="113">
        <f t="shared" si="1"/>
      </c>
      <c r="H23" s="107" t="s">
        <v>895</v>
      </c>
      <c r="I23" s="108" t="s">
        <v>2493</v>
      </c>
      <c r="J23" s="109"/>
      <c r="K23" s="109"/>
      <c r="L23" s="109"/>
      <c r="M23" s="109"/>
      <c r="N23" s="109"/>
    </row>
    <row r="24" spans="1:14" ht="19.5" customHeight="1">
      <c r="A24" s="104" t="s">
        <v>2446</v>
      </c>
      <c r="B24" s="105" t="s">
        <v>2934</v>
      </c>
      <c r="C24" s="106"/>
      <c r="D24" s="106"/>
      <c r="E24" s="106"/>
      <c r="F24" s="113">
        <f t="shared" si="0"/>
      </c>
      <c r="G24" s="113">
        <f t="shared" si="1"/>
      </c>
      <c r="H24" s="107" t="s">
        <v>2494</v>
      </c>
      <c r="I24" s="110" t="s">
        <v>2495</v>
      </c>
      <c r="J24" s="109"/>
      <c r="K24" s="109"/>
      <c r="L24" s="109"/>
      <c r="M24" s="109"/>
      <c r="N24" s="109"/>
    </row>
    <row r="25" spans="1:14" ht="19.5" customHeight="1">
      <c r="A25" s="104" t="s">
        <v>2448</v>
      </c>
      <c r="B25" s="105" t="s">
        <v>2935</v>
      </c>
      <c r="C25" s="106"/>
      <c r="D25" s="106"/>
      <c r="E25" s="106"/>
      <c r="F25" s="113">
        <f t="shared" si="0"/>
      </c>
      <c r="G25" s="113">
        <f t="shared" si="1"/>
      </c>
      <c r="H25" s="107" t="s">
        <v>2496</v>
      </c>
      <c r="I25" s="111" t="s">
        <v>2497</v>
      </c>
      <c r="J25" s="112"/>
      <c r="K25" s="112"/>
      <c r="L25" s="112"/>
      <c r="M25" s="109"/>
      <c r="N25" s="109"/>
    </row>
    <row r="26" spans="1:14" ht="19.5" customHeight="1">
      <c r="A26" s="104" t="s">
        <v>2450</v>
      </c>
      <c r="B26" s="105" t="s">
        <v>2936</v>
      </c>
      <c r="C26" s="112"/>
      <c r="D26" s="112"/>
      <c r="E26" s="112"/>
      <c r="F26" s="113">
        <f t="shared" si="0"/>
      </c>
      <c r="G26" s="113">
        <f t="shared" si="1"/>
      </c>
      <c r="H26" s="107" t="s">
        <v>2498</v>
      </c>
      <c r="I26" s="111" t="s">
        <v>2499</v>
      </c>
      <c r="J26" s="112"/>
      <c r="K26" s="112"/>
      <c r="L26" s="112"/>
      <c r="M26" s="109"/>
      <c r="N26" s="109"/>
    </row>
    <row r="27" spans="1:14" ht="19.5" customHeight="1">
      <c r="A27" s="104" t="s">
        <v>2452</v>
      </c>
      <c r="B27" s="108" t="s">
        <v>2937</v>
      </c>
      <c r="C27" s="113">
        <f>SUM(C28:C32)</f>
        <v>0</v>
      </c>
      <c r="D27" s="113">
        <f>SUM(D28:D32)</f>
        <v>0</v>
      </c>
      <c r="E27" s="113">
        <f>SUM(E28:E32)</f>
        <v>0</v>
      </c>
      <c r="F27" s="113">
        <f t="shared" si="0"/>
      </c>
      <c r="G27" s="113">
        <f t="shared" si="1"/>
      </c>
      <c r="H27" s="107" t="s">
        <v>2500</v>
      </c>
      <c r="I27" s="111" t="s">
        <v>2501</v>
      </c>
      <c r="J27" s="112"/>
      <c r="K27" s="112"/>
      <c r="L27" s="112"/>
      <c r="M27" s="109"/>
      <c r="N27" s="109"/>
    </row>
    <row r="28" spans="1:14" ht="19.5" customHeight="1">
      <c r="A28" s="104" t="s">
        <v>2938</v>
      </c>
      <c r="B28" s="104" t="s">
        <v>2939</v>
      </c>
      <c r="C28" s="112"/>
      <c r="D28" s="112"/>
      <c r="E28" s="112"/>
      <c r="F28" s="113">
        <f t="shared" si="0"/>
      </c>
      <c r="G28" s="113">
        <f t="shared" si="1"/>
      </c>
      <c r="H28" s="107" t="s">
        <v>2502</v>
      </c>
      <c r="I28" s="110" t="s">
        <v>2503</v>
      </c>
      <c r="J28" s="109"/>
      <c r="K28" s="109"/>
      <c r="L28" s="109"/>
      <c r="M28" s="109"/>
      <c r="N28" s="109"/>
    </row>
    <row r="29" spans="1:14" ht="19.5" customHeight="1">
      <c r="A29" s="104" t="s">
        <v>2940</v>
      </c>
      <c r="B29" s="104" t="s">
        <v>2941</v>
      </c>
      <c r="C29" s="112"/>
      <c r="D29" s="112"/>
      <c r="E29" s="112"/>
      <c r="F29" s="113">
        <f t="shared" si="0"/>
      </c>
      <c r="G29" s="113">
        <f t="shared" si="1"/>
      </c>
      <c r="H29" s="267" t="s">
        <v>2504</v>
      </c>
      <c r="I29" s="111" t="s">
        <v>2497</v>
      </c>
      <c r="J29" s="112"/>
      <c r="K29" s="112"/>
      <c r="L29" s="112"/>
      <c r="M29" s="109"/>
      <c r="N29" s="109"/>
    </row>
    <row r="30" spans="1:14" ht="19.5" customHeight="1">
      <c r="A30" s="104" t="s">
        <v>2942</v>
      </c>
      <c r="B30" s="104" t="s">
        <v>2943</v>
      </c>
      <c r="C30" s="112"/>
      <c r="D30" s="112"/>
      <c r="E30" s="112"/>
      <c r="F30" s="113">
        <f t="shared" si="0"/>
      </c>
      <c r="G30" s="113">
        <f t="shared" si="1"/>
      </c>
      <c r="H30" s="267" t="s">
        <v>2505</v>
      </c>
      <c r="I30" s="111" t="s">
        <v>2499</v>
      </c>
      <c r="J30" s="112"/>
      <c r="K30" s="112"/>
      <c r="L30" s="112"/>
      <c r="M30" s="109"/>
      <c r="N30" s="109"/>
    </row>
    <row r="31" spans="1:14" ht="19.5" customHeight="1">
      <c r="A31" s="104" t="s">
        <v>2944</v>
      </c>
      <c r="B31" s="104" t="s">
        <v>2945</v>
      </c>
      <c r="C31" s="112"/>
      <c r="D31" s="112"/>
      <c r="E31" s="112"/>
      <c r="F31" s="113">
        <f t="shared" si="0"/>
      </c>
      <c r="G31" s="113">
        <f t="shared" si="1"/>
      </c>
      <c r="H31" s="107" t="s">
        <v>2506</v>
      </c>
      <c r="I31" s="115" t="s">
        <v>2507</v>
      </c>
      <c r="J31" s="112"/>
      <c r="K31" s="112"/>
      <c r="L31" s="112"/>
      <c r="M31" s="109"/>
      <c r="N31" s="109"/>
    </row>
    <row r="32" spans="1:14" ht="19.5" customHeight="1">
      <c r="A32" s="104" t="s">
        <v>2946</v>
      </c>
      <c r="B32" s="104" t="s">
        <v>2947</v>
      </c>
      <c r="C32" s="112"/>
      <c r="D32" s="112"/>
      <c r="E32" s="112"/>
      <c r="F32" s="113">
        <f t="shared" si="0"/>
      </c>
      <c r="G32" s="113">
        <f t="shared" si="1"/>
      </c>
      <c r="H32" s="107" t="s">
        <v>2508</v>
      </c>
      <c r="I32" s="110" t="s">
        <v>2509</v>
      </c>
      <c r="J32" s="109"/>
      <c r="K32" s="109"/>
      <c r="L32" s="109"/>
      <c r="M32" s="109"/>
      <c r="N32" s="109"/>
    </row>
    <row r="33" spans="1:14" ht="19.5" customHeight="1">
      <c r="A33" s="104" t="s">
        <v>2454</v>
      </c>
      <c r="B33" s="105" t="s">
        <v>2948</v>
      </c>
      <c r="C33" s="112"/>
      <c r="D33" s="112"/>
      <c r="E33" s="106"/>
      <c r="F33" s="113">
        <f t="shared" si="0"/>
      </c>
      <c r="G33" s="113">
        <f t="shared" si="1"/>
      </c>
      <c r="H33" s="267" t="s">
        <v>2510</v>
      </c>
      <c r="I33" s="114" t="s">
        <v>2499</v>
      </c>
      <c r="J33" s="112"/>
      <c r="K33" s="112"/>
      <c r="L33" s="112"/>
      <c r="M33" s="109"/>
      <c r="N33" s="109"/>
    </row>
    <row r="34" spans="1:14" ht="19.5" customHeight="1">
      <c r="A34" s="104" t="s">
        <v>2456</v>
      </c>
      <c r="B34" s="104" t="s">
        <v>2949</v>
      </c>
      <c r="C34" s="112"/>
      <c r="D34" s="112"/>
      <c r="E34" s="112"/>
      <c r="F34" s="113">
        <f t="shared" si="0"/>
      </c>
      <c r="G34" s="113">
        <f t="shared" si="1"/>
      </c>
      <c r="H34" s="107" t="s">
        <v>2511</v>
      </c>
      <c r="I34" s="114" t="s">
        <v>2512</v>
      </c>
      <c r="J34" s="112"/>
      <c r="K34" s="112"/>
      <c r="L34" s="112"/>
      <c r="M34" s="109"/>
      <c r="N34" s="109"/>
    </row>
    <row r="35" spans="1:14" ht="19.5" customHeight="1">
      <c r="A35" s="104"/>
      <c r="B35" s="104"/>
      <c r="C35" s="112"/>
      <c r="D35" s="112"/>
      <c r="E35" s="112"/>
      <c r="F35" s="112"/>
      <c r="G35" s="112"/>
      <c r="H35" s="107" t="s">
        <v>1263</v>
      </c>
      <c r="I35" s="108" t="s">
        <v>2513</v>
      </c>
      <c r="J35" s="109"/>
      <c r="K35" s="109"/>
      <c r="L35" s="109"/>
      <c r="M35" s="109"/>
      <c r="N35" s="109"/>
    </row>
    <row r="36" spans="1:14" ht="19.5" customHeight="1">
      <c r="A36" s="104"/>
      <c r="B36" s="104"/>
      <c r="C36" s="116"/>
      <c r="D36" s="116"/>
      <c r="E36" s="116"/>
      <c r="F36" s="116"/>
      <c r="G36" s="116"/>
      <c r="H36" s="107" t="s">
        <v>2514</v>
      </c>
      <c r="I36" s="108" t="s">
        <v>2515</v>
      </c>
      <c r="J36" s="109"/>
      <c r="K36" s="109"/>
      <c r="L36" s="109"/>
      <c r="M36" s="109"/>
      <c r="N36" s="109"/>
    </row>
    <row r="37" spans="1:14" ht="19.5" customHeight="1">
      <c r="A37" s="104"/>
      <c r="B37" s="104"/>
      <c r="C37" s="116"/>
      <c r="D37" s="116"/>
      <c r="E37" s="116"/>
      <c r="F37" s="116"/>
      <c r="G37" s="116"/>
      <c r="H37" s="107" t="s">
        <v>2516</v>
      </c>
      <c r="I37" s="105" t="s">
        <v>2517</v>
      </c>
      <c r="J37" s="112"/>
      <c r="K37" s="112"/>
      <c r="L37" s="112"/>
      <c r="M37" s="109"/>
      <c r="N37" s="109"/>
    </row>
    <row r="38" spans="1:14" s="96" customFormat="1" ht="19.5" customHeight="1">
      <c r="A38" s="104"/>
      <c r="B38" s="104"/>
      <c r="C38" s="116"/>
      <c r="D38" s="116"/>
      <c r="E38" s="116"/>
      <c r="F38" s="116"/>
      <c r="G38" s="116"/>
      <c r="H38" s="107" t="s">
        <v>2518</v>
      </c>
      <c r="I38" s="105" t="s">
        <v>2519</v>
      </c>
      <c r="J38" s="112"/>
      <c r="K38" s="112"/>
      <c r="L38" s="112"/>
      <c r="M38" s="109"/>
      <c r="N38" s="109"/>
    </row>
    <row r="39" spans="1:14" ht="19.5" customHeight="1">
      <c r="A39" s="104"/>
      <c r="B39" s="104"/>
      <c r="C39" s="116"/>
      <c r="D39" s="116"/>
      <c r="E39" s="116"/>
      <c r="F39" s="116"/>
      <c r="G39" s="116"/>
      <c r="H39" s="107" t="s">
        <v>2520</v>
      </c>
      <c r="I39" s="105" t="s">
        <v>2521</v>
      </c>
      <c r="J39" s="112"/>
      <c r="K39" s="112"/>
      <c r="L39" s="112"/>
      <c r="M39" s="109"/>
      <c r="N39" s="109"/>
    </row>
    <row r="40" spans="1:14" ht="19.5" customHeight="1">
      <c r="A40" s="104"/>
      <c r="B40" s="104"/>
      <c r="C40" s="116"/>
      <c r="D40" s="116"/>
      <c r="E40" s="116"/>
      <c r="F40" s="116"/>
      <c r="G40" s="116"/>
      <c r="H40" s="107" t="s">
        <v>2522</v>
      </c>
      <c r="I40" s="105" t="s">
        <v>2523</v>
      </c>
      <c r="J40" s="112"/>
      <c r="K40" s="112"/>
      <c r="L40" s="112"/>
      <c r="M40" s="109"/>
      <c r="N40" s="109"/>
    </row>
    <row r="41" spans="1:14" ht="19.5" customHeight="1">
      <c r="A41" s="104"/>
      <c r="B41" s="104"/>
      <c r="C41" s="116"/>
      <c r="D41" s="116"/>
      <c r="E41" s="116"/>
      <c r="F41" s="116"/>
      <c r="G41" s="116"/>
      <c r="H41" s="107" t="s">
        <v>2524</v>
      </c>
      <c r="I41" s="108" t="s">
        <v>2525</v>
      </c>
      <c r="J41" s="109"/>
      <c r="K41" s="109"/>
      <c r="L41" s="109"/>
      <c r="M41" s="109"/>
      <c r="N41" s="109"/>
    </row>
    <row r="42" spans="1:14" ht="19.5" customHeight="1">
      <c r="A42" s="104"/>
      <c r="B42" s="104"/>
      <c r="C42" s="116"/>
      <c r="D42" s="116"/>
      <c r="E42" s="116"/>
      <c r="F42" s="116"/>
      <c r="G42" s="116"/>
      <c r="H42" s="107" t="s">
        <v>2526</v>
      </c>
      <c r="I42" s="105" t="s">
        <v>2527</v>
      </c>
      <c r="J42" s="112"/>
      <c r="K42" s="112"/>
      <c r="L42" s="112"/>
      <c r="M42" s="109"/>
      <c r="N42" s="109"/>
    </row>
    <row r="43" spans="1:14" ht="19.5" customHeight="1">
      <c r="A43" s="104"/>
      <c r="B43" s="104"/>
      <c r="C43" s="116"/>
      <c r="D43" s="116"/>
      <c r="E43" s="116"/>
      <c r="F43" s="116"/>
      <c r="G43" s="116"/>
      <c r="H43" s="107" t="s">
        <v>2528</v>
      </c>
      <c r="I43" s="105" t="s">
        <v>2529</v>
      </c>
      <c r="J43" s="112"/>
      <c r="K43" s="112"/>
      <c r="L43" s="112"/>
      <c r="M43" s="109"/>
      <c r="N43" s="109"/>
    </row>
    <row r="44" spans="1:14" ht="19.5" customHeight="1">
      <c r="A44" s="104"/>
      <c r="B44" s="104"/>
      <c r="C44" s="116"/>
      <c r="D44" s="116"/>
      <c r="E44" s="116"/>
      <c r="F44" s="116"/>
      <c r="G44" s="116"/>
      <c r="H44" s="107" t="s">
        <v>2530</v>
      </c>
      <c r="I44" s="105" t="s">
        <v>2531</v>
      </c>
      <c r="J44" s="112"/>
      <c r="K44" s="112"/>
      <c r="L44" s="112"/>
      <c r="M44" s="109"/>
      <c r="N44" s="109"/>
    </row>
    <row r="45" spans="1:14" ht="19.5" customHeight="1">
      <c r="A45" s="104"/>
      <c r="B45" s="104"/>
      <c r="C45" s="116"/>
      <c r="D45" s="116"/>
      <c r="E45" s="116"/>
      <c r="F45" s="116"/>
      <c r="G45" s="116"/>
      <c r="H45" s="107" t="s">
        <v>2532</v>
      </c>
      <c r="I45" s="105" t="s">
        <v>2533</v>
      </c>
      <c r="J45" s="112"/>
      <c r="K45" s="112"/>
      <c r="L45" s="112"/>
      <c r="M45" s="109"/>
      <c r="N45" s="109"/>
    </row>
    <row r="46" spans="1:14" ht="19.5" customHeight="1">
      <c r="A46" s="104"/>
      <c r="B46" s="104"/>
      <c r="C46" s="116"/>
      <c r="D46" s="116"/>
      <c r="E46" s="116"/>
      <c r="F46" s="116"/>
      <c r="G46" s="116"/>
      <c r="H46" s="107" t="s">
        <v>1399</v>
      </c>
      <c r="I46" s="108" t="s">
        <v>2534</v>
      </c>
      <c r="J46" s="109"/>
      <c r="K46" s="109"/>
      <c r="L46" s="109"/>
      <c r="M46" s="109"/>
      <c r="N46" s="109"/>
    </row>
    <row r="47" spans="1:14" ht="19.5" customHeight="1">
      <c r="A47" s="117"/>
      <c r="B47" s="117"/>
      <c r="C47" s="118"/>
      <c r="D47" s="118"/>
      <c r="E47" s="118"/>
      <c r="F47" s="118"/>
      <c r="G47" s="118"/>
      <c r="H47" s="107" t="s">
        <v>2535</v>
      </c>
      <c r="I47" s="108" t="s">
        <v>2536</v>
      </c>
      <c r="J47" s="109"/>
      <c r="K47" s="109"/>
      <c r="L47" s="109"/>
      <c r="M47" s="109"/>
      <c r="N47" s="109"/>
    </row>
    <row r="48" spans="1:14" ht="19.5" customHeight="1">
      <c r="A48" s="104"/>
      <c r="B48" s="104"/>
      <c r="C48" s="116"/>
      <c r="D48" s="116"/>
      <c r="E48" s="116"/>
      <c r="F48" s="116"/>
      <c r="G48" s="116"/>
      <c r="H48" s="107" t="s">
        <v>2537</v>
      </c>
      <c r="I48" s="115" t="s">
        <v>2538</v>
      </c>
      <c r="J48" s="112"/>
      <c r="K48" s="112"/>
      <c r="L48" s="112"/>
      <c r="M48" s="109"/>
      <c r="N48" s="109"/>
    </row>
    <row r="49" spans="1:14" ht="19.5" customHeight="1">
      <c r="A49" s="104"/>
      <c r="B49" s="104"/>
      <c r="C49" s="116"/>
      <c r="D49" s="116"/>
      <c r="E49" s="116"/>
      <c r="F49" s="116"/>
      <c r="G49" s="116"/>
      <c r="H49" s="107" t="s">
        <v>2539</v>
      </c>
      <c r="I49" s="115" t="s">
        <v>2540</v>
      </c>
      <c r="J49" s="112"/>
      <c r="K49" s="112"/>
      <c r="L49" s="112"/>
      <c r="M49" s="109"/>
      <c r="N49" s="109"/>
    </row>
    <row r="50" spans="1:14" ht="19.5" customHeight="1">
      <c r="A50" s="104"/>
      <c r="B50" s="104"/>
      <c r="C50" s="116"/>
      <c r="D50" s="116"/>
      <c r="E50" s="116"/>
      <c r="F50" s="116"/>
      <c r="G50" s="116"/>
      <c r="H50" s="107" t="s">
        <v>2541</v>
      </c>
      <c r="I50" s="115" t="s">
        <v>2542</v>
      </c>
      <c r="J50" s="112"/>
      <c r="K50" s="112"/>
      <c r="L50" s="112"/>
      <c r="M50" s="109"/>
      <c r="N50" s="109"/>
    </row>
    <row r="51" spans="1:14" ht="19.5" customHeight="1">
      <c r="A51" s="104"/>
      <c r="B51" s="111"/>
      <c r="C51" s="119"/>
      <c r="D51" s="119"/>
      <c r="E51" s="119"/>
      <c r="F51" s="119"/>
      <c r="G51" s="119"/>
      <c r="H51" s="107" t="s">
        <v>2543</v>
      </c>
      <c r="I51" s="115" t="s">
        <v>2544</v>
      </c>
      <c r="J51" s="112"/>
      <c r="K51" s="112"/>
      <c r="L51" s="112"/>
      <c r="M51" s="109"/>
      <c r="N51" s="109"/>
    </row>
    <row r="52" spans="1:14" ht="19.5" customHeight="1">
      <c r="A52" s="104"/>
      <c r="B52" s="111"/>
      <c r="C52" s="119"/>
      <c r="D52" s="119"/>
      <c r="E52" s="119"/>
      <c r="F52" s="119"/>
      <c r="G52" s="119"/>
      <c r="H52" s="107" t="s">
        <v>2545</v>
      </c>
      <c r="I52" s="115" t="s">
        <v>2546</v>
      </c>
      <c r="J52" s="112"/>
      <c r="K52" s="112"/>
      <c r="L52" s="112"/>
      <c r="M52" s="109"/>
      <c r="N52" s="109"/>
    </row>
    <row r="53" spans="1:14" ht="19.5" customHeight="1">
      <c r="A53" s="104"/>
      <c r="B53" s="111"/>
      <c r="C53" s="119"/>
      <c r="D53" s="119"/>
      <c r="E53" s="119"/>
      <c r="F53" s="119"/>
      <c r="G53" s="119"/>
      <c r="H53" s="107" t="s">
        <v>2547</v>
      </c>
      <c r="I53" s="115" t="s">
        <v>2548</v>
      </c>
      <c r="J53" s="112"/>
      <c r="K53" s="112"/>
      <c r="L53" s="112"/>
      <c r="M53" s="109"/>
      <c r="N53" s="109"/>
    </row>
    <row r="54" spans="1:14" ht="19.5" customHeight="1">
      <c r="A54" s="104"/>
      <c r="B54" s="111"/>
      <c r="C54" s="119"/>
      <c r="D54" s="119"/>
      <c r="E54" s="119"/>
      <c r="F54" s="119"/>
      <c r="G54" s="119"/>
      <c r="H54" s="107" t="s">
        <v>2549</v>
      </c>
      <c r="I54" s="115" t="s">
        <v>2550</v>
      </c>
      <c r="J54" s="112"/>
      <c r="K54" s="112"/>
      <c r="L54" s="112"/>
      <c r="M54" s="109"/>
      <c r="N54" s="109"/>
    </row>
    <row r="55" spans="1:14" ht="19.5" customHeight="1">
      <c r="A55" s="104"/>
      <c r="B55" s="111"/>
      <c r="C55" s="119"/>
      <c r="D55" s="119"/>
      <c r="E55" s="119"/>
      <c r="F55" s="119"/>
      <c r="G55" s="119"/>
      <c r="H55" s="107" t="s">
        <v>2551</v>
      </c>
      <c r="I55" s="115" t="s">
        <v>2552</v>
      </c>
      <c r="J55" s="112"/>
      <c r="K55" s="112"/>
      <c r="L55" s="112"/>
      <c r="M55" s="109"/>
      <c r="N55" s="109"/>
    </row>
    <row r="56" spans="1:14" ht="19.5" customHeight="1">
      <c r="A56" s="104"/>
      <c r="B56" s="105"/>
      <c r="C56" s="120"/>
      <c r="D56" s="120"/>
      <c r="E56" s="120"/>
      <c r="F56" s="120"/>
      <c r="G56" s="120"/>
      <c r="H56" s="107" t="s">
        <v>2553</v>
      </c>
      <c r="I56" s="115" t="s">
        <v>2554</v>
      </c>
      <c r="J56" s="112"/>
      <c r="K56" s="112"/>
      <c r="L56" s="112"/>
      <c r="M56" s="109"/>
      <c r="N56" s="109"/>
    </row>
    <row r="57" spans="1:14" ht="19.5" customHeight="1">
      <c r="A57" s="104"/>
      <c r="B57" s="105"/>
      <c r="C57" s="120"/>
      <c r="D57" s="120"/>
      <c r="E57" s="120"/>
      <c r="F57" s="120"/>
      <c r="G57" s="120"/>
      <c r="H57" s="107" t="s">
        <v>2555</v>
      </c>
      <c r="I57" s="115" t="s">
        <v>2556</v>
      </c>
      <c r="J57" s="112"/>
      <c r="K57" s="112"/>
      <c r="L57" s="112"/>
      <c r="M57" s="109"/>
      <c r="N57" s="109"/>
    </row>
    <row r="58" spans="1:14" ht="19.5" customHeight="1">
      <c r="A58" s="104"/>
      <c r="B58" s="105"/>
      <c r="C58" s="120"/>
      <c r="D58" s="120"/>
      <c r="E58" s="120"/>
      <c r="F58" s="120"/>
      <c r="G58" s="120"/>
      <c r="H58" s="107" t="s">
        <v>2557</v>
      </c>
      <c r="I58" s="115" t="s">
        <v>2050</v>
      </c>
      <c r="J58" s="112"/>
      <c r="K58" s="112"/>
      <c r="L58" s="112"/>
      <c r="M58" s="109"/>
      <c r="N58" s="109"/>
    </row>
    <row r="59" spans="1:14" ht="19.5" customHeight="1">
      <c r="A59" s="104"/>
      <c r="B59" s="105"/>
      <c r="C59" s="120"/>
      <c r="D59" s="120"/>
      <c r="E59" s="120"/>
      <c r="F59" s="120"/>
      <c r="G59" s="120"/>
      <c r="H59" s="107" t="s">
        <v>2558</v>
      </c>
      <c r="I59" s="121" t="s">
        <v>2559</v>
      </c>
      <c r="J59" s="112"/>
      <c r="K59" s="112"/>
      <c r="L59" s="112"/>
      <c r="M59" s="109"/>
      <c r="N59" s="109"/>
    </row>
    <row r="60" spans="1:14" ht="19.5" customHeight="1">
      <c r="A60" s="104"/>
      <c r="B60" s="105"/>
      <c r="C60" s="120"/>
      <c r="D60" s="120"/>
      <c r="E60" s="120"/>
      <c r="F60" s="120"/>
      <c r="G60" s="120"/>
      <c r="H60" s="268" t="s">
        <v>2560</v>
      </c>
      <c r="I60" s="123" t="s">
        <v>2561</v>
      </c>
      <c r="J60" s="112"/>
      <c r="K60" s="112"/>
      <c r="L60" s="112"/>
      <c r="M60" s="109"/>
      <c r="N60" s="109"/>
    </row>
    <row r="61" spans="1:14" ht="19.5" customHeight="1">
      <c r="A61" s="104"/>
      <c r="B61" s="105"/>
      <c r="C61" s="120"/>
      <c r="D61" s="120"/>
      <c r="E61" s="120"/>
      <c r="F61" s="120"/>
      <c r="G61" s="120"/>
      <c r="H61" s="268" t="s">
        <v>2562</v>
      </c>
      <c r="I61" s="123" t="s">
        <v>2563</v>
      </c>
      <c r="J61" s="112"/>
      <c r="K61" s="112"/>
      <c r="L61" s="112"/>
      <c r="M61" s="109"/>
      <c r="N61" s="109"/>
    </row>
    <row r="62" spans="1:14" ht="19.5" customHeight="1">
      <c r="A62" s="104"/>
      <c r="B62" s="105"/>
      <c r="C62" s="120"/>
      <c r="D62" s="120"/>
      <c r="E62" s="120"/>
      <c r="F62" s="120"/>
      <c r="G62" s="120"/>
      <c r="H62" s="268" t="s">
        <v>2564</v>
      </c>
      <c r="I62" s="123" t="s">
        <v>2565</v>
      </c>
      <c r="J62" s="112"/>
      <c r="K62" s="112"/>
      <c r="L62" s="112"/>
      <c r="M62" s="109"/>
      <c r="N62" s="109"/>
    </row>
    <row r="63" spans="1:14" ht="19.5" customHeight="1">
      <c r="A63" s="104"/>
      <c r="B63" s="105"/>
      <c r="C63" s="120"/>
      <c r="D63" s="120"/>
      <c r="E63" s="120"/>
      <c r="F63" s="120"/>
      <c r="G63" s="120"/>
      <c r="H63" s="107" t="s">
        <v>2566</v>
      </c>
      <c r="I63" s="108" t="s">
        <v>2567</v>
      </c>
      <c r="J63" s="109"/>
      <c r="K63" s="109"/>
      <c r="L63" s="109"/>
      <c r="M63" s="109"/>
      <c r="N63" s="109"/>
    </row>
    <row r="64" spans="1:14" ht="19.5" customHeight="1">
      <c r="A64" s="104"/>
      <c r="B64" s="105"/>
      <c r="C64" s="120"/>
      <c r="D64" s="120"/>
      <c r="E64" s="120"/>
      <c r="F64" s="120"/>
      <c r="G64" s="120"/>
      <c r="H64" s="267" t="s">
        <v>2568</v>
      </c>
      <c r="I64" s="115" t="s">
        <v>2538</v>
      </c>
      <c r="J64" s="106"/>
      <c r="K64" s="106"/>
      <c r="L64" s="112"/>
      <c r="M64" s="109"/>
      <c r="N64" s="109"/>
    </row>
    <row r="65" spans="1:14" ht="19.5" customHeight="1">
      <c r="A65" s="104"/>
      <c r="B65" s="105"/>
      <c r="C65" s="120"/>
      <c r="D65" s="120"/>
      <c r="E65" s="120"/>
      <c r="F65" s="120"/>
      <c r="G65" s="120"/>
      <c r="H65" s="267" t="s">
        <v>2569</v>
      </c>
      <c r="I65" s="115" t="s">
        <v>2540</v>
      </c>
      <c r="J65" s="112"/>
      <c r="K65" s="112"/>
      <c r="L65" s="112"/>
      <c r="M65" s="109"/>
      <c r="N65" s="109"/>
    </row>
    <row r="66" spans="1:14" ht="19.5" customHeight="1">
      <c r="A66" s="104"/>
      <c r="B66" s="105"/>
      <c r="C66" s="120"/>
      <c r="D66" s="120"/>
      <c r="E66" s="120"/>
      <c r="F66" s="120"/>
      <c r="G66" s="120"/>
      <c r="H66" s="107" t="s">
        <v>2570</v>
      </c>
      <c r="I66" s="115" t="s">
        <v>2571</v>
      </c>
      <c r="J66" s="112"/>
      <c r="K66" s="112"/>
      <c r="L66" s="112"/>
      <c r="M66" s="109"/>
      <c r="N66" s="109"/>
    </row>
    <row r="67" spans="1:14" ht="19.5" customHeight="1">
      <c r="A67" s="104"/>
      <c r="B67" s="105"/>
      <c r="C67" s="120"/>
      <c r="D67" s="120"/>
      <c r="E67" s="120"/>
      <c r="F67" s="120"/>
      <c r="G67" s="120"/>
      <c r="H67" s="105" t="s">
        <v>2572</v>
      </c>
      <c r="I67" s="105" t="s">
        <v>2573</v>
      </c>
      <c r="J67" s="112"/>
      <c r="K67" s="112"/>
      <c r="L67" s="112"/>
      <c r="M67" s="109"/>
      <c r="N67" s="109"/>
    </row>
    <row r="68" spans="1:14" ht="19.5" customHeight="1">
      <c r="A68" s="104"/>
      <c r="B68" s="105"/>
      <c r="C68" s="120"/>
      <c r="D68" s="120"/>
      <c r="E68" s="120"/>
      <c r="F68" s="120"/>
      <c r="G68" s="120"/>
      <c r="H68" s="107" t="s">
        <v>2574</v>
      </c>
      <c r="I68" s="108" t="s">
        <v>2575</v>
      </c>
      <c r="J68" s="109"/>
      <c r="K68" s="109"/>
      <c r="L68" s="109"/>
      <c r="M68" s="109"/>
      <c r="N68" s="109"/>
    </row>
    <row r="69" spans="1:14" ht="19.5" customHeight="1">
      <c r="A69" s="104"/>
      <c r="B69" s="105"/>
      <c r="C69" s="120"/>
      <c r="D69" s="120"/>
      <c r="E69" s="120"/>
      <c r="F69" s="120"/>
      <c r="G69" s="120"/>
      <c r="H69" s="107" t="s">
        <v>2576</v>
      </c>
      <c r="I69" s="115" t="s">
        <v>2577</v>
      </c>
      <c r="J69" s="112"/>
      <c r="K69" s="112"/>
      <c r="L69" s="112"/>
      <c r="M69" s="109"/>
      <c r="N69" s="109"/>
    </row>
    <row r="70" spans="1:14" ht="19.5" customHeight="1">
      <c r="A70" s="104"/>
      <c r="B70" s="105"/>
      <c r="C70" s="120"/>
      <c r="D70" s="120"/>
      <c r="E70" s="120"/>
      <c r="F70" s="120"/>
      <c r="G70" s="120"/>
      <c r="H70" s="107" t="s">
        <v>2578</v>
      </c>
      <c r="I70" s="115" t="s">
        <v>2579</v>
      </c>
      <c r="J70" s="112"/>
      <c r="K70" s="112"/>
      <c r="L70" s="112"/>
      <c r="M70" s="109"/>
      <c r="N70" s="109"/>
    </row>
    <row r="71" spans="1:14" ht="19.5" customHeight="1">
      <c r="A71" s="104"/>
      <c r="B71" s="105"/>
      <c r="C71" s="120"/>
      <c r="D71" s="120"/>
      <c r="E71" s="120"/>
      <c r="F71" s="120"/>
      <c r="G71" s="120"/>
      <c r="H71" s="107" t="s">
        <v>2580</v>
      </c>
      <c r="I71" s="115" t="s">
        <v>2581</v>
      </c>
      <c r="J71" s="112"/>
      <c r="K71" s="112"/>
      <c r="L71" s="112"/>
      <c r="M71" s="109"/>
      <c r="N71" s="109"/>
    </row>
    <row r="72" spans="1:14" ht="19.5" customHeight="1">
      <c r="A72" s="104"/>
      <c r="B72" s="105"/>
      <c r="C72" s="120"/>
      <c r="D72" s="120"/>
      <c r="E72" s="120"/>
      <c r="F72" s="120"/>
      <c r="G72" s="120"/>
      <c r="H72" s="107" t="s">
        <v>2582</v>
      </c>
      <c r="I72" s="115" t="s">
        <v>2583</v>
      </c>
      <c r="J72" s="112"/>
      <c r="K72" s="112"/>
      <c r="L72" s="112"/>
      <c r="M72" s="109"/>
      <c r="N72" s="109"/>
    </row>
    <row r="73" spans="1:14" ht="19.5" customHeight="1">
      <c r="A73" s="104"/>
      <c r="B73" s="105"/>
      <c r="C73" s="120"/>
      <c r="D73" s="120"/>
      <c r="E73" s="120"/>
      <c r="F73" s="120"/>
      <c r="G73" s="120"/>
      <c r="H73" s="107" t="s">
        <v>2584</v>
      </c>
      <c r="I73" s="115" t="s">
        <v>2585</v>
      </c>
      <c r="J73" s="112"/>
      <c r="K73" s="112"/>
      <c r="L73" s="112"/>
      <c r="M73" s="109"/>
      <c r="N73" s="109"/>
    </row>
    <row r="74" spans="1:14" ht="19.5" customHeight="1">
      <c r="A74" s="104"/>
      <c r="B74" s="105"/>
      <c r="C74" s="120"/>
      <c r="D74" s="120"/>
      <c r="E74" s="120"/>
      <c r="F74" s="120"/>
      <c r="G74" s="120"/>
      <c r="H74" s="107" t="s">
        <v>2586</v>
      </c>
      <c r="I74" s="108" t="s">
        <v>2587</v>
      </c>
      <c r="J74" s="109"/>
      <c r="K74" s="109"/>
      <c r="L74" s="109"/>
      <c r="M74" s="109"/>
      <c r="N74" s="109"/>
    </row>
    <row r="75" spans="1:14" ht="21" customHeight="1">
      <c r="A75" s="104"/>
      <c r="B75" s="105"/>
      <c r="C75" s="120"/>
      <c r="D75" s="120"/>
      <c r="E75" s="120"/>
      <c r="F75" s="120"/>
      <c r="G75" s="120"/>
      <c r="H75" s="107" t="s">
        <v>2588</v>
      </c>
      <c r="I75" s="105" t="s">
        <v>2589</v>
      </c>
      <c r="J75" s="112"/>
      <c r="K75" s="112"/>
      <c r="L75" s="112"/>
      <c r="M75" s="109"/>
      <c r="N75" s="109"/>
    </row>
    <row r="76" spans="1:14" ht="21" customHeight="1">
      <c r="A76" s="104"/>
      <c r="B76" s="105"/>
      <c r="C76" s="120"/>
      <c r="D76" s="120"/>
      <c r="E76" s="120"/>
      <c r="F76" s="120"/>
      <c r="G76" s="120"/>
      <c r="H76" s="107" t="s">
        <v>2590</v>
      </c>
      <c r="I76" s="105" t="s">
        <v>2591</v>
      </c>
      <c r="J76" s="112"/>
      <c r="K76" s="112"/>
      <c r="L76" s="112"/>
      <c r="M76" s="109"/>
      <c r="N76" s="109"/>
    </row>
    <row r="77" spans="1:14" ht="21" customHeight="1">
      <c r="A77" s="104"/>
      <c r="B77" s="105"/>
      <c r="C77" s="120"/>
      <c r="D77" s="120"/>
      <c r="E77" s="120"/>
      <c r="F77" s="120"/>
      <c r="G77" s="120"/>
      <c r="H77" s="107" t="s">
        <v>2592</v>
      </c>
      <c r="I77" s="105" t="s">
        <v>2593</v>
      </c>
      <c r="J77" s="112"/>
      <c r="K77" s="112"/>
      <c r="L77" s="112"/>
      <c r="M77" s="109"/>
      <c r="N77" s="109"/>
    </row>
    <row r="78" spans="1:14" ht="21" customHeight="1">
      <c r="A78" s="104"/>
      <c r="B78" s="105"/>
      <c r="C78" s="120"/>
      <c r="D78" s="120"/>
      <c r="E78" s="120"/>
      <c r="F78" s="120"/>
      <c r="G78" s="120"/>
      <c r="H78" s="107" t="s">
        <v>2594</v>
      </c>
      <c r="I78" s="108" t="s">
        <v>2595</v>
      </c>
      <c r="J78" s="109"/>
      <c r="K78" s="109"/>
      <c r="L78" s="109"/>
      <c r="M78" s="109"/>
      <c r="N78" s="109"/>
    </row>
    <row r="79" spans="1:14" ht="21" customHeight="1">
      <c r="A79" s="104"/>
      <c r="B79" s="105"/>
      <c r="C79" s="120"/>
      <c r="D79" s="120"/>
      <c r="E79" s="120"/>
      <c r="F79" s="120"/>
      <c r="G79" s="120"/>
      <c r="H79" s="267" t="s">
        <v>2596</v>
      </c>
      <c r="I79" s="114" t="s">
        <v>2538</v>
      </c>
      <c r="J79" s="112"/>
      <c r="K79" s="112"/>
      <c r="L79" s="112"/>
      <c r="M79" s="109"/>
      <c r="N79" s="109"/>
    </row>
    <row r="80" spans="1:14" ht="21" customHeight="1">
      <c r="A80" s="104"/>
      <c r="B80" s="105"/>
      <c r="C80" s="120"/>
      <c r="D80" s="120"/>
      <c r="E80" s="120"/>
      <c r="F80" s="120"/>
      <c r="G80" s="120"/>
      <c r="H80" s="267" t="s">
        <v>2597</v>
      </c>
      <c r="I80" s="114" t="s">
        <v>2540</v>
      </c>
      <c r="J80" s="112"/>
      <c r="K80" s="112"/>
      <c r="L80" s="112"/>
      <c r="M80" s="109"/>
      <c r="N80" s="109"/>
    </row>
    <row r="81" spans="1:14" ht="21" customHeight="1">
      <c r="A81" s="104"/>
      <c r="B81" s="105"/>
      <c r="C81" s="120"/>
      <c r="D81" s="120"/>
      <c r="E81" s="120"/>
      <c r="F81" s="120"/>
      <c r="G81" s="120"/>
      <c r="H81" s="107" t="s">
        <v>2598</v>
      </c>
      <c r="I81" s="114" t="s">
        <v>2599</v>
      </c>
      <c r="J81" s="112"/>
      <c r="K81" s="112"/>
      <c r="L81" s="112"/>
      <c r="M81" s="109"/>
      <c r="N81" s="109"/>
    </row>
    <row r="82" spans="1:14" ht="21" customHeight="1">
      <c r="A82" s="104"/>
      <c r="B82" s="105"/>
      <c r="C82" s="120"/>
      <c r="D82" s="120"/>
      <c r="E82" s="120"/>
      <c r="F82" s="120"/>
      <c r="G82" s="120"/>
      <c r="H82" s="107" t="s">
        <v>2600</v>
      </c>
      <c r="I82" s="108" t="s">
        <v>2601</v>
      </c>
      <c r="J82" s="109"/>
      <c r="K82" s="109"/>
      <c r="L82" s="109"/>
      <c r="M82" s="109"/>
      <c r="N82" s="109"/>
    </row>
    <row r="83" spans="1:14" ht="21" customHeight="1">
      <c r="A83" s="104"/>
      <c r="B83" s="105"/>
      <c r="C83" s="120"/>
      <c r="D83" s="120"/>
      <c r="E83" s="120"/>
      <c r="F83" s="120"/>
      <c r="G83" s="120"/>
      <c r="H83" s="267" t="s">
        <v>2602</v>
      </c>
      <c r="I83" s="114" t="s">
        <v>2538</v>
      </c>
      <c r="J83" s="112"/>
      <c r="K83" s="112"/>
      <c r="L83" s="112"/>
      <c r="M83" s="109"/>
      <c r="N83" s="109"/>
    </row>
    <row r="84" spans="1:14" ht="21" customHeight="1">
      <c r="A84" s="104"/>
      <c r="B84" s="105"/>
      <c r="C84" s="120"/>
      <c r="D84" s="120"/>
      <c r="E84" s="120"/>
      <c r="F84" s="120"/>
      <c r="G84" s="120"/>
      <c r="H84" s="267" t="s">
        <v>2603</v>
      </c>
      <c r="I84" s="114" t="s">
        <v>2540</v>
      </c>
      <c r="J84" s="112"/>
      <c r="K84" s="112"/>
      <c r="L84" s="112"/>
      <c r="M84" s="109"/>
      <c r="N84" s="109"/>
    </row>
    <row r="85" spans="1:14" ht="21" customHeight="1">
      <c r="A85" s="104"/>
      <c r="B85" s="105"/>
      <c r="C85" s="120"/>
      <c r="D85" s="120"/>
      <c r="E85" s="120"/>
      <c r="F85" s="120"/>
      <c r="G85" s="120"/>
      <c r="H85" s="107" t="s">
        <v>2604</v>
      </c>
      <c r="I85" s="114" t="s">
        <v>2605</v>
      </c>
      <c r="J85" s="112"/>
      <c r="K85" s="112"/>
      <c r="L85" s="112"/>
      <c r="M85" s="109"/>
      <c r="N85" s="109"/>
    </row>
    <row r="86" spans="1:14" ht="21" customHeight="1">
      <c r="A86" s="104"/>
      <c r="B86" s="105"/>
      <c r="C86" s="120"/>
      <c r="D86" s="120"/>
      <c r="E86" s="120"/>
      <c r="F86" s="120"/>
      <c r="G86" s="120"/>
      <c r="H86" s="107" t="s">
        <v>2606</v>
      </c>
      <c r="I86" s="108" t="s">
        <v>2607</v>
      </c>
      <c r="J86" s="109"/>
      <c r="K86" s="109"/>
      <c r="L86" s="109"/>
      <c r="M86" s="109"/>
      <c r="N86" s="109"/>
    </row>
    <row r="87" spans="1:14" ht="21" customHeight="1">
      <c r="A87" s="104"/>
      <c r="B87" s="105"/>
      <c r="C87" s="120"/>
      <c r="D87" s="120"/>
      <c r="E87" s="120"/>
      <c r="F87" s="120"/>
      <c r="G87" s="120"/>
      <c r="H87" s="267" t="s">
        <v>2608</v>
      </c>
      <c r="I87" s="114" t="s">
        <v>2577</v>
      </c>
      <c r="J87" s="112"/>
      <c r="K87" s="112"/>
      <c r="L87" s="112"/>
      <c r="M87" s="109"/>
      <c r="N87" s="109"/>
    </row>
    <row r="88" spans="1:14" ht="21" customHeight="1">
      <c r="A88" s="104"/>
      <c r="B88" s="105"/>
      <c r="C88" s="120"/>
      <c r="D88" s="120"/>
      <c r="E88" s="120"/>
      <c r="F88" s="120"/>
      <c r="G88" s="120"/>
      <c r="H88" s="267" t="s">
        <v>2609</v>
      </c>
      <c r="I88" s="114" t="s">
        <v>2579</v>
      </c>
      <c r="J88" s="112"/>
      <c r="K88" s="112"/>
      <c r="L88" s="112"/>
      <c r="M88" s="109"/>
      <c r="N88" s="109"/>
    </row>
    <row r="89" spans="1:14" ht="21" customHeight="1">
      <c r="A89" s="104"/>
      <c r="B89" s="105"/>
      <c r="C89" s="120"/>
      <c r="D89" s="120"/>
      <c r="E89" s="120"/>
      <c r="F89" s="120"/>
      <c r="G89" s="120"/>
      <c r="H89" s="267" t="s">
        <v>2610</v>
      </c>
      <c r="I89" s="114" t="s">
        <v>2581</v>
      </c>
      <c r="J89" s="112"/>
      <c r="K89" s="112"/>
      <c r="L89" s="112"/>
      <c r="M89" s="109"/>
      <c r="N89" s="109"/>
    </row>
    <row r="90" spans="1:14" ht="21" customHeight="1">
      <c r="A90" s="104"/>
      <c r="B90" s="105"/>
      <c r="C90" s="120"/>
      <c r="D90" s="120"/>
      <c r="E90" s="120"/>
      <c r="F90" s="120"/>
      <c r="G90" s="120"/>
      <c r="H90" s="267" t="s">
        <v>2611</v>
      </c>
      <c r="I90" s="114" t="s">
        <v>2583</v>
      </c>
      <c r="J90" s="112"/>
      <c r="K90" s="112"/>
      <c r="L90" s="112"/>
      <c r="M90" s="109"/>
      <c r="N90" s="109"/>
    </row>
    <row r="91" spans="1:14" ht="21" customHeight="1">
      <c r="A91" s="104"/>
      <c r="B91" s="105"/>
      <c r="C91" s="120"/>
      <c r="D91" s="120"/>
      <c r="E91" s="120"/>
      <c r="F91" s="120"/>
      <c r="G91" s="120"/>
      <c r="H91" s="107" t="s">
        <v>2612</v>
      </c>
      <c r="I91" s="114" t="s">
        <v>2613</v>
      </c>
      <c r="J91" s="112"/>
      <c r="K91" s="112"/>
      <c r="L91" s="112"/>
      <c r="M91" s="109"/>
      <c r="N91" s="109"/>
    </row>
    <row r="92" spans="1:14" ht="21" customHeight="1">
      <c r="A92" s="104"/>
      <c r="B92" s="105"/>
      <c r="C92" s="120"/>
      <c r="D92" s="120"/>
      <c r="E92" s="120"/>
      <c r="F92" s="120"/>
      <c r="G92" s="120"/>
      <c r="H92" s="107" t="s">
        <v>2614</v>
      </c>
      <c r="I92" s="108" t="s">
        <v>2615</v>
      </c>
      <c r="J92" s="109"/>
      <c r="K92" s="109"/>
      <c r="L92" s="109"/>
      <c r="M92" s="109"/>
      <c r="N92" s="109"/>
    </row>
    <row r="93" spans="1:14" ht="21" customHeight="1">
      <c r="A93" s="104"/>
      <c r="B93" s="105"/>
      <c r="C93" s="120"/>
      <c r="D93" s="120"/>
      <c r="E93" s="120"/>
      <c r="F93" s="120"/>
      <c r="G93" s="120"/>
      <c r="H93" s="267" t="s">
        <v>2616</v>
      </c>
      <c r="I93" s="114" t="s">
        <v>2589</v>
      </c>
      <c r="J93" s="112"/>
      <c r="K93" s="112"/>
      <c r="L93" s="112"/>
      <c r="M93" s="109"/>
      <c r="N93" s="109"/>
    </row>
    <row r="94" spans="1:14" ht="21" customHeight="1">
      <c r="A94" s="104"/>
      <c r="B94" s="105"/>
      <c r="C94" s="120"/>
      <c r="D94" s="120"/>
      <c r="E94" s="120"/>
      <c r="F94" s="120"/>
      <c r="G94" s="120"/>
      <c r="H94" s="107" t="s">
        <v>2617</v>
      </c>
      <c r="I94" s="114" t="s">
        <v>2618</v>
      </c>
      <c r="J94" s="112"/>
      <c r="K94" s="112"/>
      <c r="L94" s="112"/>
      <c r="M94" s="109"/>
      <c r="N94" s="109"/>
    </row>
    <row r="95" spans="1:14" ht="21" customHeight="1">
      <c r="A95" s="104"/>
      <c r="B95" s="105"/>
      <c r="C95" s="120"/>
      <c r="D95" s="120"/>
      <c r="E95" s="120"/>
      <c r="F95" s="120"/>
      <c r="G95" s="120"/>
      <c r="H95" s="107" t="s">
        <v>2619</v>
      </c>
      <c r="I95" s="124" t="s">
        <v>2620</v>
      </c>
      <c r="J95" s="109"/>
      <c r="K95" s="109"/>
      <c r="L95" s="109"/>
      <c r="M95" s="109"/>
      <c r="N95" s="109"/>
    </row>
    <row r="96" spans="1:14" ht="21" customHeight="1">
      <c r="A96" s="104"/>
      <c r="B96" s="105"/>
      <c r="C96" s="120"/>
      <c r="D96" s="120"/>
      <c r="E96" s="120"/>
      <c r="F96" s="120"/>
      <c r="G96" s="120"/>
      <c r="H96" s="267" t="s">
        <v>2621</v>
      </c>
      <c r="I96" s="114" t="s">
        <v>2538</v>
      </c>
      <c r="J96" s="112"/>
      <c r="K96" s="112"/>
      <c r="L96" s="112"/>
      <c r="M96" s="109"/>
      <c r="N96" s="109"/>
    </row>
    <row r="97" spans="1:14" ht="21" customHeight="1">
      <c r="A97" s="104"/>
      <c r="B97" s="105"/>
      <c r="C97" s="120"/>
      <c r="D97" s="120"/>
      <c r="E97" s="120"/>
      <c r="F97" s="120"/>
      <c r="G97" s="120"/>
      <c r="H97" s="267" t="s">
        <v>2622</v>
      </c>
      <c r="I97" s="114" t="s">
        <v>2540</v>
      </c>
      <c r="J97" s="112"/>
      <c r="K97" s="112"/>
      <c r="L97" s="112"/>
      <c r="M97" s="109"/>
      <c r="N97" s="109"/>
    </row>
    <row r="98" spans="1:14" ht="21" customHeight="1">
      <c r="A98" s="104"/>
      <c r="B98" s="105"/>
      <c r="C98" s="120"/>
      <c r="D98" s="120"/>
      <c r="E98" s="120"/>
      <c r="F98" s="120"/>
      <c r="G98" s="120"/>
      <c r="H98" s="267" t="s">
        <v>2623</v>
      </c>
      <c r="I98" s="114" t="s">
        <v>2542</v>
      </c>
      <c r="J98" s="112"/>
      <c r="K98" s="112"/>
      <c r="L98" s="112"/>
      <c r="M98" s="109"/>
      <c r="N98" s="109"/>
    </row>
    <row r="99" spans="1:14" ht="21" customHeight="1">
      <c r="A99" s="104"/>
      <c r="B99" s="105"/>
      <c r="C99" s="120"/>
      <c r="D99" s="120"/>
      <c r="E99" s="120"/>
      <c r="F99" s="120"/>
      <c r="G99" s="120"/>
      <c r="H99" s="267" t="s">
        <v>2624</v>
      </c>
      <c r="I99" s="114" t="s">
        <v>2544</v>
      </c>
      <c r="J99" s="112"/>
      <c r="K99" s="112"/>
      <c r="L99" s="112"/>
      <c r="M99" s="109"/>
      <c r="N99" s="109"/>
    </row>
    <row r="100" spans="1:14" ht="21" customHeight="1">
      <c r="A100" s="104"/>
      <c r="B100" s="105"/>
      <c r="C100" s="120"/>
      <c r="D100" s="120"/>
      <c r="E100" s="120"/>
      <c r="F100" s="120"/>
      <c r="G100" s="120"/>
      <c r="H100" s="267" t="s">
        <v>2625</v>
      </c>
      <c r="I100" s="114" t="s">
        <v>2550</v>
      </c>
      <c r="J100" s="112"/>
      <c r="K100" s="112"/>
      <c r="L100" s="112"/>
      <c r="M100" s="109"/>
      <c r="N100" s="109"/>
    </row>
    <row r="101" spans="1:14" ht="21" customHeight="1">
      <c r="A101" s="104"/>
      <c r="B101" s="105"/>
      <c r="C101" s="120"/>
      <c r="D101" s="120"/>
      <c r="E101" s="120"/>
      <c r="F101" s="120"/>
      <c r="G101" s="120"/>
      <c r="H101" s="267" t="s">
        <v>2626</v>
      </c>
      <c r="I101" s="114" t="s">
        <v>2554</v>
      </c>
      <c r="J101" s="112"/>
      <c r="K101" s="112"/>
      <c r="L101" s="112"/>
      <c r="M101" s="109"/>
      <c r="N101" s="109"/>
    </row>
    <row r="102" spans="1:14" ht="21" customHeight="1">
      <c r="A102" s="104"/>
      <c r="B102" s="105"/>
      <c r="C102" s="120"/>
      <c r="D102" s="120"/>
      <c r="E102" s="120"/>
      <c r="F102" s="120"/>
      <c r="G102" s="120"/>
      <c r="H102" s="267" t="s">
        <v>2627</v>
      </c>
      <c r="I102" s="114" t="s">
        <v>2556</v>
      </c>
      <c r="J102" s="112"/>
      <c r="K102" s="112"/>
      <c r="L102" s="112"/>
      <c r="M102" s="109"/>
      <c r="N102" s="109"/>
    </row>
    <row r="103" spans="1:14" ht="21" customHeight="1">
      <c r="A103" s="104"/>
      <c r="B103" s="105"/>
      <c r="C103" s="120"/>
      <c r="D103" s="120"/>
      <c r="E103" s="120"/>
      <c r="F103" s="120"/>
      <c r="G103" s="120"/>
      <c r="H103" s="107" t="s">
        <v>2628</v>
      </c>
      <c r="I103" s="114" t="s">
        <v>2629</v>
      </c>
      <c r="J103" s="112"/>
      <c r="K103" s="112"/>
      <c r="L103" s="112"/>
      <c r="M103" s="109"/>
      <c r="N103" s="109"/>
    </row>
    <row r="104" spans="1:14" ht="21" customHeight="1">
      <c r="A104" s="104"/>
      <c r="B104" s="105"/>
      <c r="C104" s="120"/>
      <c r="D104" s="120"/>
      <c r="E104" s="120"/>
      <c r="F104" s="120"/>
      <c r="G104" s="120"/>
      <c r="H104" s="107" t="s">
        <v>1434</v>
      </c>
      <c r="I104" s="108" t="s">
        <v>2630</v>
      </c>
      <c r="J104" s="109"/>
      <c r="K104" s="109"/>
      <c r="L104" s="109"/>
      <c r="M104" s="109"/>
      <c r="N104" s="109"/>
    </row>
    <row r="105" spans="1:14" ht="21" customHeight="1">
      <c r="A105" s="104"/>
      <c r="B105" s="105"/>
      <c r="C105" s="120"/>
      <c r="D105" s="120"/>
      <c r="E105" s="120"/>
      <c r="F105" s="120"/>
      <c r="G105" s="120"/>
      <c r="H105" s="107" t="s">
        <v>2631</v>
      </c>
      <c r="I105" s="125" t="s">
        <v>2632</v>
      </c>
      <c r="J105" s="109"/>
      <c r="K105" s="109"/>
      <c r="L105" s="109"/>
      <c r="M105" s="109"/>
      <c r="N105" s="109"/>
    </row>
    <row r="106" spans="1:14" ht="21" customHeight="1">
      <c r="A106" s="104"/>
      <c r="B106" s="105"/>
      <c r="C106" s="120"/>
      <c r="D106" s="120"/>
      <c r="E106" s="120"/>
      <c r="F106" s="120"/>
      <c r="G106" s="120"/>
      <c r="H106" s="267" t="s">
        <v>2633</v>
      </c>
      <c r="I106" s="115" t="s">
        <v>2499</v>
      </c>
      <c r="J106" s="112"/>
      <c r="K106" s="112"/>
      <c r="L106" s="112"/>
      <c r="M106" s="109"/>
      <c r="N106" s="109"/>
    </row>
    <row r="107" spans="1:14" ht="21" customHeight="1">
      <c r="A107" s="104"/>
      <c r="B107" s="105"/>
      <c r="C107" s="120"/>
      <c r="D107" s="120"/>
      <c r="E107" s="120"/>
      <c r="F107" s="120"/>
      <c r="G107" s="120"/>
      <c r="H107" s="267" t="s">
        <v>2634</v>
      </c>
      <c r="I107" s="115" t="s">
        <v>2635</v>
      </c>
      <c r="J107" s="112"/>
      <c r="K107" s="112"/>
      <c r="L107" s="112"/>
      <c r="M107" s="109"/>
      <c r="N107" s="109"/>
    </row>
    <row r="108" spans="1:14" ht="21" customHeight="1">
      <c r="A108" s="104"/>
      <c r="B108" s="105"/>
      <c r="C108" s="120"/>
      <c r="D108" s="120"/>
      <c r="E108" s="120"/>
      <c r="F108" s="120"/>
      <c r="G108" s="120"/>
      <c r="H108" s="267" t="s">
        <v>2636</v>
      </c>
      <c r="I108" s="115" t="s">
        <v>2637</v>
      </c>
      <c r="J108" s="112"/>
      <c r="K108" s="112"/>
      <c r="L108" s="112"/>
      <c r="M108" s="109"/>
      <c r="N108" s="109"/>
    </row>
    <row r="109" spans="1:14" ht="21" customHeight="1">
      <c r="A109" s="104"/>
      <c r="B109" s="105"/>
      <c r="C109" s="120"/>
      <c r="D109" s="120"/>
      <c r="E109" s="120"/>
      <c r="F109" s="120"/>
      <c r="G109" s="120"/>
      <c r="H109" s="107" t="s">
        <v>2638</v>
      </c>
      <c r="I109" s="115" t="s">
        <v>2639</v>
      </c>
      <c r="J109" s="112"/>
      <c r="K109" s="112"/>
      <c r="L109" s="112"/>
      <c r="M109" s="109"/>
      <c r="N109" s="109"/>
    </row>
    <row r="110" spans="1:14" ht="21" customHeight="1">
      <c r="A110" s="104"/>
      <c r="B110" s="105"/>
      <c r="C110" s="120"/>
      <c r="D110" s="120"/>
      <c r="E110" s="120"/>
      <c r="F110" s="120"/>
      <c r="G110" s="120"/>
      <c r="H110" s="107" t="s">
        <v>2640</v>
      </c>
      <c r="I110" s="125" t="s">
        <v>2641</v>
      </c>
      <c r="J110" s="109"/>
      <c r="K110" s="109"/>
      <c r="L110" s="109"/>
      <c r="M110" s="109"/>
      <c r="N110" s="109"/>
    </row>
    <row r="111" spans="1:14" ht="21" customHeight="1">
      <c r="A111" s="104"/>
      <c r="B111" s="105"/>
      <c r="C111" s="120"/>
      <c r="D111" s="120"/>
      <c r="E111" s="120"/>
      <c r="F111" s="120"/>
      <c r="G111" s="120"/>
      <c r="H111" s="267" t="s">
        <v>2642</v>
      </c>
      <c r="I111" s="115" t="s">
        <v>2499</v>
      </c>
      <c r="J111" s="112"/>
      <c r="K111" s="112"/>
      <c r="L111" s="112"/>
      <c r="M111" s="109"/>
      <c r="N111" s="109"/>
    </row>
    <row r="112" spans="1:14" ht="21" customHeight="1">
      <c r="A112" s="104"/>
      <c r="B112" s="105"/>
      <c r="C112" s="120"/>
      <c r="D112" s="120"/>
      <c r="E112" s="120"/>
      <c r="F112" s="120"/>
      <c r="G112" s="120"/>
      <c r="H112" s="267" t="s">
        <v>2643</v>
      </c>
      <c r="I112" s="115" t="s">
        <v>2635</v>
      </c>
      <c r="J112" s="112"/>
      <c r="K112" s="112"/>
      <c r="L112" s="112"/>
      <c r="M112" s="109"/>
      <c r="N112" s="109"/>
    </row>
    <row r="113" spans="1:14" ht="21" customHeight="1">
      <c r="A113" s="104"/>
      <c r="B113" s="105"/>
      <c r="C113" s="120"/>
      <c r="D113" s="120"/>
      <c r="E113" s="120"/>
      <c r="F113" s="120"/>
      <c r="G113" s="120"/>
      <c r="H113" s="267" t="s">
        <v>2644</v>
      </c>
      <c r="I113" s="115" t="s">
        <v>2645</v>
      </c>
      <c r="J113" s="112"/>
      <c r="K113" s="112"/>
      <c r="L113" s="112"/>
      <c r="M113" s="109"/>
      <c r="N113" s="109"/>
    </row>
    <row r="114" spans="1:14" ht="21" customHeight="1">
      <c r="A114" s="104"/>
      <c r="B114" s="105"/>
      <c r="C114" s="120"/>
      <c r="D114" s="120"/>
      <c r="E114" s="120"/>
      <c r="F114" s="120"/>
      <c r="G114" s="120"/>
      <c r="H114" s="107" t="s">
        <v>2646</v>
      </c>
      <c r="I114" s="115" t="s">
        <v>2647</v>
      </c>
      <c r="J114" s="112"/>
      <c r="K114" s="112"/>
      <c r="L114" s="112"/>
      <c r="M114" s="109"/>
      <c r="N114" s="109"/>
    </row>
    <row r="115" spans="1:14" ht="21" customHeight="1">
      <c r="A115" s="104"/>
      <c r="B115" s="105"/>
      <c r="C115" s="120"/>
      <c r="D115" s="120"/>
      <c r="E115" s="120"/>
      <c r="F115" s="120"/>
      <c r="G115" s="120"/>
      <c r="H115" s="107" t="s">
        <v>2648</v>
      </c>
      <c r="I115" s="125" t="s">
        <v>2649</v>
      </c>
      <c r="J115" s="109"/>
      <c r="K115" s="109"/>
      <c r="L115" s="109"/>
      <c r="M115" s="109"/>
      <c r="N115" s="109"/>
    </row>
    <row r="116" spans="1:14" ht="21" customHeight="1">
      <c r="A116" s="104"/>
      <c r="B116" s="105"/>
      <c r="C116" s="120"/>
      <c r="D116" s="120"/>
      <c r="E116" s="120"/>
      <c r="F116" s="120"/>
      <c r="G116" s="120"/>
      <c r="H116" s="107" t="s">
        <v>2650</v>
      </c>
      <c r="I116" s="115" t="s">
        <v>1571</v>
      </c>
      <c r="J116" s="112"/>
      <c r="K116" s="112"/>
      <c r="L116" s="112"/>
      <c r="M116" s="109"/>
      <c r="N116" s="109"/>
    </row>
    <row r="117" spans="1:14" ht="21" customHeight="1">
      <c r="A117" s="104"/>
      <c r="B117" s="105"/>
      <c r="C117" s="120"/>
      <c r="D117" s="120"/>
      <c r="E117" s="120"/>
      <c r="F117" s="120"/>
      <c r="G117" s="120"/>
      <c r="H117" s="107" t="s">
        <v>2651</v>
      </c>
      <c r="I117" s="115" t="s">
        <v>2652</v>
      </c>
      <c r="J117" s="112"/>
      <c r="K117" s="112"/>
      <c r="L117" s="112"/>
      <c r="M117" s="109"/>
      <c r="N117" s="109"/>
    </row>
    <row r="118" spans="1:14" ht="21" customHeight="1">
      <c r="A118" s="104"/>
      <c r="B118" s="105"/>
      <c r="C118" s="120"/>
      <c r="D118" s="120"/>
      <c r="E118" s="120"/>
      <c r="F118" s="120"/>
      <c r="G118" s="120"/>
      <c r="H118" s="107" t="s">
        <v>2653</v>
      </c>
      <c r="I118" s="115" t="s">
        <v>2654</v>
      </c>
      <c r="J118" s="112"/>
      <c r="K118" s="112"/>
      <c r="L118" s="112"/>
      <c r="M118" s="109"/>
      <c r="N118" s="109"/>
    </row>
    <row r="119" spans="1:14" ht="21" customHeight="1">
      <c r="A119" s="104"/>
      <c r="B119" s="105"/>
      <c r="C119" s="120"/>
      <c r="D119" s="120"/>
      <c r="E119" s="120"/>
      <c r="F119" s="120"/>
      <c r="G119" s="120"/>
      <c r="H119" s="107" t="s">
        <v>2655</v>
      </c>
      <c r="I119" s="115" t="s">
        <v>2656</v>
      </c>
      <c r="J119" s="112"/>
      <c r="K119" s="112"/>
      <c r="L119" s="112"/>
      <c r="M119" s="109"/>
      <c r="N119" s="109"/>
    </row>
    <row r="120" spans="1:14" ht="21" customHeight="1">
      <c r="A120" s="104"/>
      <c r="B120" s="105"/>
      <c r="C120" s="120"/>
      <c r="D120" s="120"/>
      <c r="E120" s="120"/>
      <c r="F120" s="120"/>
      <c r="G120" s="120"/>
      <c r="H120" s="107" t="s">
        <v>1632</v>
      </c>
      <c r="I120" s="110" t="s">
        <v>2657</v>
      </c>
      <c r="J120" s="109"/>
      <c r="K120" s="109"/>
      <c r="L120" s="109"/>
      <c r="M120" s="109"/>
      <c r="N120" s="109"/>
    </row>
    <row r="121" spans="1:14" ht="21" customHeight="1">
      <c r="A121" s="104"/>
      <c r="B121" s="105"/>
      <c r="C121" s="120"/>
      <c r="D121" s="120"/>
      <c r="E121" s="120"/>
      <c r="F121" s="120"/>
      <c r="G121" s="120"/>
      <c r="H121" s="107" t="s">
        <v>2658</v>
      </c>
      <c r="I121" s="125" t="s">
        <v>2659</v>
      </c>
      <c r="J121" s="109"/>
      <c r="K121" s="109"/>
      <c r="L121" s="109"/>
      <c r="M121" s="109"/>
      <c r="N121" s="109"/>
    </row>
    <row r="122" spans="1:14" ht="21" customHeight="1">
      <c r="A122" s="104"/>
      <c r="B122" s="105"/>
      <c r="C122" s="120"/>
      <c r="D122" s="120"/>
      <c r="E122" s="120"/>
      <c r="F122" s="120"/>
      <c r="G122" s="120"/>
      <c r="H122" s="107" t="s">
        <v>2660</v>
      </c>
      <c r="I122" s="115" t="s">
        <v>1640</v>
      </c>
      <c r="J122" s="112"/>
      <c r="K122" s="112"/>
      <c r="L122" s="112"/>
      <c r="M122" s="109"/>
      <c r="N122" s="109"/>
    </row>
    <row r="123" spans="1:14" ht="21" customHeight="1">
      <c r="A123" s="104"/>
      <c r="B123" s="105"/>
      <c r="C123" s="120"/>
      <c r="D123" s="120"/>
      <c r="E123" s="120"/>
      <c r="F123" s="120"/>
      <c r="G123" s="120"/>
      <c r="H123" s="107" t="s">
        <v>2661</v>
      </c>
      <c r="I123" s="115" t="s">
        <v>1642</v>
      </c>
      <c r="J123" s="112"/>
      <c r="K123" s="112"/>
      <c r="L123" s="112"/>
      <c r="M123" s="109"/>
      <c r="N123" s="109"/>
    </row>
    <row r="124" spans="1:14" ht="21" customHeight="1">
      <c r="A124" s="104"/>
      <c r="B124" s="105"/>
      <c r="C124" s="120"/>
      <c r="D124" s="120"/>
      <c r="E124" s="120"/>
      <c r="F124" s="120"/>
      <c r="G124" s="120"/>
      <c r="H124" s="107" t="s">
        <v>2662</v>
      </c>
      <c r="I124" s="115" t="s">
        <v>2663</v>
      </c>
      <c r="J124" s="112"/>
      <c r="K124" s="112"/>
      <c r="L124" s="112"/>
      <c r="M124" s="109"/>
      <c r="N124" s="109"/>
    </row>
    <row r="125" spans="1:14" ht="21" customHeight="1">
      <c r="A125" s="104"/>
      <c r="B125" s="105"/>
      <c r="C125" s="120"/>
      <c r="D125" s="120"/>
      <c r="E125" s="120"/>
      <c r="F125" s="120"/>
      <c r="G125" s="120"/>
      <c r="H125" s="107" t="s">
        <v>2664</v>
      </c>
      <c r="I125" s="115" t="s">
        <v>2665</v>
      </c>
      <c r="J125" s="112"/>
      <c r="K125" s="112"/>
      <c r="L125" s="112"/>
      <c r="M125" s="109"/>
      <c r="N125" s="109"/>
    </row>
    <row r="126" spans="1:14" ht="21" customHeight="1">
      <c r="A126" s="104"/>
      <c r="B126" s="105"/>
      <c r="C126" s="120"/>
      <c r="D126" s="120"/>
      <c r="E126" s="120"/>
      <c r="F126" s="120"/>
      <c r="G126" s="120"/>
      <c r="H126" s="107" t="s">
        <v>2666</v>
      </c>
      <c r="I126" s="125" t="s">
        <v>2667</v>
      </c>
      <c r="J126" s="109"/>
      <c r="K126" s="109"/>
      <c r="L126" s="109"/>
      <c r="M126" s="109"/>
      <c r="N126" s="109"/>
    </row>
    <row r="127" spans="1:14" ht="21" customHeight="1">
      <c r="A127" s="104"/>
      <c r="B127" s="105"/>
      <c r="C127" s="120"/>
      <c r="D127" s="120"/>
      <c r="E127" s="120"/>
      <c r="F127" s="120"/>
      <c r="G127" s="120"/>
      <c r="H127" s="267" t="s">
        <v>2668</v>
      </c>
      <c r="I127" s="115" t="s">
        <v>2663</v>
      </c>
      <c r="J127" s="112"/>
      <c r="K127" s="112"/>
      <c r="L127" s="112"/>
      <c r="M127" s="109"/>
      <c r="N127" s="109"/>
    </row>
    <row r="128" spans="1:14" ht="21" customHeight="1">
      <c r="A128" s="104"/>
      <c r="B128" s="105"/>
      <c r="C128" s="120"/>
      <c r="D128" s="120"/>
      <c r="E128" s="120"/>
      <c r="F128" s="120"/>
      <c r="G128" s="120"/>
      <c r="H128" s="107" t="s">
        <v>2669</v>
      </c>
      <c r="I128" s="115" t="s">
        <v>2670</v>
      </c>
      <c r="J128" s="112"/>
      <c r="K128" s="112"/>
      <c r="L128" s="112"/>
      <c r="M128" s="109"/>
      <c r="N128" s="109"/>
    </row>
    <row r="129" spans="1:14" ht="21" customHeight="1">
      <c r="A129" s="104"/>
      <c r="B129" s="105"/>
      <c r="C129" s="120"/>
      <c r="D129" s="120"/>
      <c r="E129" s="120"/>
      <c r="F129" s="120"/>
      <c r="G129" s="120"/>
      <c r="H129" s="107" t="s">
        <v>2671</v>
      </c>
      <c r="I129" s="115" t="s">
        <v>2672</v>
      </c>
      <c r="J129" s="112"/>
      <c r="K129" s="112"/>
      <c r="L129" s="112"/>
      <c r="M129" s="109"/>
      <c r="N129" s="109"/>
    </row>
    <row r="130" spans="1:14" ht="21" customHeight="1">
      <c r="A130" s="104"/>
      <c r="B130" s="105"/>
      <c r="C130" s="120"/>
      <c r="D130" s="120"/>
      <c r="E130" s="120"/>
      <c r="F130" s="120"/>
      <c r="G130" s="120"/>
      <c r="H130" s="107" t="s">
        <v>2673</v>
      </c>
      <c r="I130" s="115" t="s">
        <v>2674</v>
      </c>
      <c r="J130" s="112"/>
      <c r="K130" s="112"/>
      <c r="L130" s="112"/>
      <c r="M130" s="109"/>
      <c r="N130" s="109"/>
    </row>
    <row r="131" spans="1:14" ht="21" customHeight="1">
      <c r="A131" s="104"/>
      <c r="B131" s="105"/>
      <c r="C131" s="120"/>
      <c r="D131" s="120"/>
      <c r="E131" s="120"/>
      <c r="F131" s="120"/>
      <c r="G131" s="120"/>
      <c r="H131" s="107" t="s">
        <v>2675</v>
      </c>
      <c r="I131" s="125" t="s">
        <v>2676</v>
      </c>
      <c r="J131" s="109"/>
      <c r="K131" s="109"/>
      <c r="L131" s="109"/>
      <c r="M131" s="109"/>
      <c r="N131" s="109"/>
    </row>
    <row r="132" spans="1:14" ht="21" customHeight="1">
      <c r="A132" s="104"/>
      <c r="B132" s="105"/>
      <c r="C132" s="120"/>
      <c r="D132" s="120"/>
      <c r="E132" s="120"/>
      <c r="F132" s="120"/>
      <c r="G132" s="120"/>
      <c r="H132" s="107" t="s">
        <v>2677</v>
      </c>
      <c r="I132" s="115" t="s">
        <v>2678</v>
      </c>
      <c r="J132" s="112"/>
      <c r="K132" s="112"/>
      <c r="L132" s="112"/>
      <c r="M132" s="109"/>
      <c r="N132" s="109"/>
    </row>
    <row r="133" spans="1:14" ht="21" customHeight="1">
      <c r="A133" s="104"/>
      <c r="B133" s="105"/>
      <c r="C133" s="120"/>
      <c r="D133" s="120"/>
      <c r="E133" s="120"/>
      <c r="F133" s="120"/>
      <c r="G133" s="120"/>
      <c r="H133" s="107" t="s">
        <v>2679</v>
      </c>
      <c r="I133" s="115" t="s">
        <v>2680</v>
      </c>
      <c r="J133" s="112"/>
      <c r="K133" s="112"/>
      <c r="L133" s="112"/>
      <c r="M133" s="109"/>
      <c r="N133" s="109"/>
    </row>
    <row r="134" spans="1:14" ht="21" customHeight="1">
      <c r="A134" s="104"/>
      <c r="B134" s="105"/>
      <c r="C134" s="120"/>
      <c r="D134" s="120"/>
      <c r="E134" s="120"/>
      <c r="F134" s="120"/>
      <c r="G134" s="120"/>
      <c r="H134" s="107" t="s">
        <v>2681</v>
      </c>
      <c r="I134" s="115" t="s">
        <v>2682</v>
      </c>
      <c r="J134" s="112"/>
      <c r="K134" s="112"/>
      <c r="L134" s="112"/>
      <c r="M134" s="109"/>
      <c r="N134" s="109"/>
    </row>
    <row r="135" spans="1:14" ht="21" customHeight="1">
      <c r="A135" s="104"/>
      <c r="B135" s="105"/>
      <c r="C135" s="120"/>
      <c r="D135" s="120"/>
      <c r="E135" s="120"/>
      <c r="F135" s="120"/>
      <c r="G135" s="120"/>
      <c r="H135" s="107" t="s">
        <v>2683</v>
      </c>
      <c r="I135" s="115" t="s">
        <v>2684</v>
      </c>
      <c r="J135" s="112"/>
      <c r="K135" s="112"/>
      <c r="L135" s="112"/>
      <c r="M135" s="109"/>
      <c r="N135" s="109"/>
    </row>
    <row r="136" spans="1:14" ht="21" customHeight="1">
      <c r="A136" s="104"/>
      <c r="B136" s="105"/>
      <c r="C136" s="120"/>
      <c r="D136" s="120"/>
      <c r="E136" s="120"/>
      <c r="F136" s="120"/>
      <c r="G136" s="120"/>
      <c r="H136" s="107" t="s">
        <v>2685</v>
      </c>
      <c r="I136" s="115" t="s">
        <v>2686</v>
      </c>
      <c r="J136" s="112"/>
      <c r="K136" s="112"/>
      <c r="L136" s="112"/>
      <c r="M136" s="109"/>
      <c r="N136" s="109"/>
    </row>
    <row r="137" spans="1:14" ht="21" customHeight="1">
      <c r="A137" s="104"/>
      <c r="B137" s="105"/>
      <c r="C137" s="120"/>
      <c r="D137" s="120"/>
      <c r="E137" s="120"/>
      <c r="F137" s="120"/>
      <c r="G137" s="120"/>
      <c r="H137" s="107" t="s">
        <v>2687</v>
      </c>
      <c r="I137" s="115" t="s">
        <v>2688</v>
      </c>
      <c r="J137" s="112"/>
      <c r="K137" s="112"/>
      <c r="L137" s="112"/>
      <c r="M137" s="109"/>
      <c r="N137" s="109"/>
    </row>
    <row r="138" spans="1:14" ht="21" customHeight="1">
      <c r="A138" s="104"/>
      <c r="B138" s="105"/>
      <c r="C138" s="120"/>
      <c r="D138" s="120"/>
      <c r="E138" s="120"/>
      <c r="F138" s="120"/>
      <c r="G138" s="120"/>
      <c r="H138" s="107" t="s">
        <v>2689</v>
      </c>
      <c r="I138" s="115" t="s">
        <v>2690</v>
      </c>
      <c r="J138" s="112"/>
      <c r="K138" s="112"/>
      <c r="L138" s="112"/>
      <c r="M138" s="109"/>
      <c r="N138" s="109"/>
    </row>
    <row r="139" spans="1:14" ht="21" customHeight="1">
      <c r="A139" s="104"/>
      <c r="B139" s="105"/>
      <c r="C139" s="120"/>
      <c r="D139" s="120"/>
      <c r="E139" s="120"/>
      <c r="F139" s="120"/>
      <c r="G139" s="120"/>
      <c r="H139" s="107" t="s">
        <v>2691</v>
      </c>
      <c r="I139" s="115" t="s">
        <v>2692</v>
      </c>
      <c r="J139" s="112"/>
      <c r="K139" s="112"/>
      <c r="L139" s="112"/>
      <c r="M139" s="109"/>
      <c r="N139" s="109"/>
    </row>
    <row r="140" spans="1:14" ht="21" customHeight="1">
      <c r="A140" s="104"/>
      <c r="B140" s="105"/>
      <c r="C140" s="120"/>
      <c r="D140" s="120"/>
      <c r="E140" s="120"/>
      <c r="F140" s="120"/>
      <c r="G140" s="120"/>
      <c r="H140" s="107" t="s">
        <v>2693</v>
      </c>
      <c r="I140" s="125" t="s">
        <v>2694</v>
      </c>
      <c r="J140" s="109"/>
      <c r="K140" s="109"/>
      <c r="L140" s="109"/>
      <c r="M140" s="109"/>
      <c r="N140" s="109"/>
    </row>
    <row r="141" spans="1:14" ht="21" customHeight="1">
      <c r="A141" s="104"/>
      <c r="B141" s="105"/>
      <c r="C141" s="120"/>
      <c r="D141" s="120"/>
      <c r="E141" s="120"/>
      <c r="F141" s="120"/>
      <c r="G141" s="120"/>
      <c r="H141" s="107" t="s">
        <v>2695</v>
      </c>
      <c r="I141" s="115" t="s">
        <v>2696</v>
      </c>
      <c r="J141" s="112"/>
      <c r="K141" s="112"/>
      <c r="L141" s="112"/>
      <c r="M141" s="109"/>
      <c r="N141" s="109"/>
    </row>
    <row r="142" spans="1:14" ht="21" customHeight="1">
      <c r="A142" s="104"/>
      <c r="B142" s="105"/>
      <c r="C142" s="120"/>
      <c r="D142" s="120"/>
      <c r="E142" s="120"/>
      <c r="F142" s="120"/>
      <c r="G142" s="120"/>
      <c r="H142" s="107" t="s">
        <v>2697</v>
      </c>
      <c r="I142" s="115" t="s">
        <v>2698</v>
      </c>
      <c r="J142" s="112"/>
      <c r="K142" s="112"/>
      <c r="L142" s="112"/>
      <c r="M142" s="109"/>
      <c r="N142" s="109"/>
    </row>
    <row r="143" spans="1:14" ht="21" customHeight="1">
      <c r="A143" s="104"/>
      <c r="B143" s="105"/>
      <c r="C143" s="120"/>
      <c r="D143" s="120"/>
      <c r="E143" s="120"/>
      <c r="F143" s="120"/>
      <c r="G143" s="120"/>
      <c r="H143" s="107" t="s">
        <v>2699</v>
      </c>
      <c r="I143" s="115" t="s">
        <v>2700</v>
      </c>
      <c r="J143" s="112"/>
      <c r="K143" s="112"/>
      <c r="L143" s="112"/>
      <c r="M143" s="109"/>
      <c r="N143" s="109"/>
    </row>
    <row r="144" spans="1:14" ht="21" customHeight="1">
      <c r="A144" s="104"/>
      <c r="B144" s="105"/>
      <c r="C144" s="120"/>
      <c r="D144" s="120"/>
      <c r="E144" s="120"/>
      <c r="F144" s="120"/>
      <c r="G144" s="120"/>
      <c r="H144" s="107" t="s">
        <v>2701</v>
      </c>
      <c r="I144" s="115" t="s">
        <v>2702</v>
      </c>
      <c r="J144" s="112"/>
      <c r="K144" s="112"/>
      <c r="L144" s="112"/>
      <c r="M144" s="109"/>
      <c r="N144" s="109"/>
    </row>
    <row r="145" spans="1:14" ht="21" customHeight="1">
      <c r="A145" s="104"/>
      <c r="B145" s="105"/>
      <c r="C145" s="120"/>
      <c r="D145" s="120"/>
      <c r="E145" s="120"/>
      <c r="F145" s="120"/>
      <c r="G145" s="120"/>
      <c r="H145" s="107" t="s">
        <v>2703</v>
      </c>
      <c r="I145" s="115" t="s">
        <v>2704</v>
      </c>
      <c r="J145" s="112"/>
      <c r="K145" s="112"/>
      <c r="L145" s="112"/>
      <c r="M145" s="109"/>
      <c r="N145" s="109"/>
    </row>
    <row r="146" spans="1:14" ht="21" customHeight="1">
      <c r="A146" s="104"/>
      <c r="B146" s="105"/>
      <c r="C146" s="120"/>
      <c r="D146" s="120"/>
      <c r="E146" s="120"/>
      <c r="F146" s="120"/>
      <c r="G146" s="120"/>
      <c r="H146" s="107" t="s">
        <v>2705</v>
      </c>
      <c r="I146" s="115" t="s">
        <v>2706</v>
      </c>
      <c r="J146" s="112"/>
      <c r="K146" s="112"/>
      <c r="L146" s="112"/>
      <c r="M146" s="109"/>
      <c r="N146" s="109"/>
    </row>
    <row r="147" spans="1:14" ht="21" customHeight="1">
      <c r="A147" s="104"/>
      <c r="B147" s="105"/>
      <c r="C147" s="120"/>
      <c r="D147" s="120"/>
      <c r="E147" s="120"/>
      <c r="F147" s="120"/>
      <c r="G147" s="120"/>
      <c r="H147" s="107" t="s">
        <v>2707</v>
      </c>
      <c r="I147" s="125" t="s">
        <v>2708</v>
      </c>
      <c r="J147" s="109"/>
      <c r="K147" s="109"/>
      <c r="L147" s="109"/>
      <c r="M147" s="109"/>
      <c r="N147" s="109"/>
    </row>
    <row r="148" spans="1:14" ht="21" customHeight="1">
      <c r="A148" s="104"/>
      <c r="B148" s="105"/>
      <c r="C148" s="120"/>
      <c r="D148" s="120"/>
      <c r="E148" s="120"/>
      <c r="F148" s="120"/>
      <c r="G148" s="120"/>
      <c r="H148" s="107" t="s">
        <v>2709</v>
      </c>
      <c r="I148" s="115" t="s">
        <v>2710</v>
      </c>
      <c r="J148" s="112"/>
      <c r="K148" s="112"/>
      <c r="L148" s="112"/>
      <c r="M148" s="109"/>
      <c r="N148" s="109"/>
    </row>
    <row r="149" spans="1:14" ht="21" customHeight="1">
      <c r="A149" s="104"/>
      <c r="B149" s="105"/>
      <c r="C149" s="120"/>
      <c r="D149" s="120"/>
      <c r="E149" s="120"/>
      <c r="F149" s="120"/>
      <c r="G149" s="120"/>
      <c r="H149" s="107" t="s">
        <v>2711</v>
      </c>
      <c r="I149" s="115" t="s">
        <v>1700</v>
      </c>
      <c r="J149" s="112"/>
      <c r="K149" s="112"/>
      <c r="L149" s="112"/>
      <c r="M149" s="109"/>
      <c r="N149" s="109"/>
    </row>
    <row r="150" spans="1:14" ht="21" customHeight="1">
      <c r="A150" s="104"/>
      <c r="B150" s="105"/>
      <c r="C150" s="120"/>
      <c r="D150" s="120"/>
      <c r="E150" s="120"/>
      <c r="F150" s="120"/>
      <c r="G150" s="120"/>
      <c r="H150" s="107" t="s">
        <v>2712</v>
      </c>
      <c r="I150" s="115" t="s">
        <v>2713</v>
      </c>
      <c r="J150" s="112"/>
      <c r="K150" s="112"/>
      <c r="L150" s="112"/>
      <c r="M150" s="109"/>
      <c r="N150" s="109"/>
    </row>
    <row r="151" spans="1:14" ht="21" customHeight="1">
      <c r="A151" s="104"/>
      <c r="B151" s="105"/>
      <c r="C151" s="120"/>
      <c r="D151" s="120"/>
      <c r="E151" s="120"/>
      <c r="F151" s="120"/>
      <c r="G151" s="120"/>
      <c r="H151" s="107" t="s">
        <v>2714</v>
      </c>
      <c r="I151" s="115" t="s">
        <v>2715</v>
      </c>
      <c r="J151" s="112"/>
      <c r="K151" s="112"/>
      <c r="L151" s="112"/>
      <c r="M151" s="109"/>
      <c r="N151" s="109"/>
    </row>
    <row r="152" spans="1:14" ht="21" customHeight="1">
      <c r="A152" s="104"/>
      <c r="B152" s="105"/>
      <c r="C152" s="120"/>
      <c r="D152" s="120"/>
      <c r="E152" s="120"/>
      <c r="F152" s="120"/>
      <c r="G152" s="120"/>
      <c r="H152" s="107" t="s">
        <v>2716</v>
      </c>
      <c r="I152" s="115" t="s">
        <v>2717</v>
      </c>
      <c r="J152" s="112"/>
      <c r="K152" s="112"/>
      <c r="L152" s="112"/>
      <c r="M152" s="109"/>
      <c r="N152" s="109"/>
    </row>
    <row r="153" spans="1:14" ht="21" customHeight="1">
      <c r="A153" s="104"/>
      <c r="B153" s="105"/>
      <c r="C153" s="120"/>
      <c r="D153" s="120"/>
      <c r="E153" s="120"/>
      <c r="F153" s="120"/>
      <c r="G153" s="120"/>
      <c r="H153" s="107" t="s">
        <v>2718</v>
      </c>
      <c r="I153" s="115" t="s">
        <v>2719</v>
      </c>
      <c r="J153" s="112"/>
      <c r="K153" s="112"/>
      <c r="L153" s="112"/>
      <c r="M153" s="109"/>
      <c r="N153" s="109"/>
    </row>
    <row r="154" spans="1:14" ht="21" customHeight="1">
      <c r="A154" s="104"/>
      <c r="B154" s="105"/>
      <c r="C154" s="120"/>
      <c r="D154" s="120"/>
      <c r="E154" s="120"/>
      <c r="F154" s="120"/>
      <c r="G154" s="120"/>
      <c r="H154" s="107" t="s">
        <v>2720</v>
      </c>
      <c r="I154" s="115" t="s">
        <v>2721</v>
      </c>
      <c r="J154" s="112"/>
      <c r="K154" s="112"/>
      <c r="L154" s="112"/>
      <c r="M154" s="109"/>
      <c r="N154" s="109"/>
    </row>
    <row r="155" spans="1:14" ht="21" customHeight="1">
      <c r="A155" s="104"/>
      <c r="B155" s="105"/>
      <c r="C155" s="120"/>
      <c r="D155" s="120"/>
      <c r="E155" s="120"/>
      <c r="F155" s="120"/>
      <c r="G155" s="120"/>
      <c r="H155" s="107" t="s">
        <v>2722</v>
      </c>
      <c r="I155" s="115" t="s">
        <v>2723</v>
      </c>
      <c r="J155" s="112"/>
      <c r="K155" s="112"/>
      <c r="L155" s="112"/>
      <c r="M155" s="109"/>
      <c r="N155" s="109"/>
    </row>
    <row r="156" spans="1:14" ht="21" customHeight="1">
      <c r="A156" s="104"/>
      <c r="B156" s="105"/>
      <c r="C156" s="120"/>
      <c r="D156" s="120"/>
      <c r="E156" s="120"/>
      <c r="F156" s="120"/>
      <c r="G156" s="120"/>
      <c r="H156" s="107" t="s">
        <v>2724</v>
      </c>
      <c r="I156" s="125" t="s">
        <v>2725</v>
      </c>
      <c r="J156" s="109"/>
      <c r="K156" s="109"/>
      <c r="L156" s="109"/>
      <c r="M156" s="109"/>
      <c r="N156" s="109"/>
    </row>
    <row r="157" spans="1:14" ht="21" customHeight="1">
      <c r="A157" s="104"/>
      <c r="B157" s="105"/>
      <c r="C157" s="120"/>
      <c r="D157" s="120"/>
      <c r="E157" s="120"/>
      <c r="F157" s="120"/>
      <c r="G157" s="120"/>
      <c r="H157" s="267" t="s">
        <v>2726</v>
      </c>
      <c r="I157" s="114" t="s">
        <v>1640</v>
      </c>
      <c r="J157" s="112"/>
      <c r="K157" s="112"/>
      <c r="L157" s="112"/>
      <c r="M157" s="109"/>
      <c r="N157" s="109"/>
    </row>
    <row r="158" spans="1:14" ht="21" customHeight="1">
      <c r="A158" s="104"/>
      <c r="B158" s="105"/>
      <c r="C158" s="120"/>
      <c r="D158" s="120"/>
      <c r="E158" s="120"/>
      <c r="F158" s="120"/>
      <c r="G158" s="120"/>
      <c r="H158" s="107" t="s">
        <v>2727</v>
      </c>
      <c r="I158" s="114" t="s">
        <v>2728</v>
      </c>
      <c r="J158" s="112"/>
      <c r="K158" s="112"/>
      <c r="L158" s="112"/>
      <c r="M158" s="109"/>
      <c r="N158" s="109"/>
    </row>
    <row r="159" spans="1:14" ht="21" customHeight="1">
      <c r="A159" s="104"/>
      <c r="B159" s="105"/>
      <c r="C159" s="120"/>
      <c r="D159" s="120"/>
      <c r="E159" s="120"/>
      <c r="F159" s="120"/>
      <c r="G159" s="120"/>
      <c r="H159" s="107" t="s">
        <v>2729</v>
      </c>
      <c r="I159" s="125" t="s">
        <v>2730</v>
      </c>
      <c r="J159" s="109"/>
      <c r="K159" s="109"/>
      <c r="L159" s="109"/>
      <c r="M159" s="109"/>
      <c r="N159" s="109"/>
    </row>
    <row r="160" spans="1:14" ht="21" customHeight="1">
      <c r="A160" s="104"/>
      <c r="B160" s="105"/>
      <c r="C160" s="120"/>
      <c r="D160" s="120"/>
      <c r="E160" s="120"/>
      <c r="F160" s="120"/>
      <c r="G160" s="120"/>
      <c r="H160" s="267" t="s">
        <v>2731</v>
      </c>
      <c r="I160" s="114" t="s">
        <v>1640</v>
      </c>
      <c r="J160" s="112"/>
      <c r="K160" s="112"/>
      <c r="L160" s="112"/>
      <c r="M160" s="109"/>
      <c r="N160" s="109"/>
    </row>
    <row r="161" spans="1:14" ht="21" customHeight="1">
      <c r="A161" s="104"/>
      <c r="B161" s="105"/>
      <c r="C161" s="120"/>
      <c r="D161" s="120"/>
      <c r="E161" s="120"/>
      <c r="F161" s="120"/>
      <c r="G161" s="120"/>
      <c r="H161" s="107" t="s">
        <v>2732</v>
      </c>
      <c r="I161" s="114" t="s">
        <v>2733</v>
      </c>
      <c r="J161" s="112"/>
      <c r="K161" s="112"/>
      <c r="L161" s="112"/>
      <c r="M161" s="109"/>
      <c r="N161" s="109"/>
    </row>
    <row r="162" spans="1:14" ht="21" customHeight="1">
      <c r="A162" s="104"/>
      <c r="B162" s="105"/>
      <c r="C162" s="120"/>
      <c r="D162" s="120"/>
      <c r="E162" s="120"/>
      <c r="F162" s="120"/>
      <c r="G162" s="120"/>
      <c r="H162" s="107" t="s">
        <v>2734</v>
      </c>
      <c r="I162" s="125" t="s">
        <v>2735</v>
      </c>
      <c r="J162" s="109"/>
      <c r="K162" s="109"/>
      <c r="L162" s="109"/>
      <c r="M162" s="109"/>
      <c r="N162" s="109"/>
    </row>
    <row r="163" spans="1:14" ht="21" customHeight="1">
      <c r="A163" s="104"/>
      <c r="B163" s="105"/>
      <c r="C163" s="120"/>
      <c r="D163" s="120"/>
      <c r="E163" s="120"/>
      <c r="F163" s="120"/>
      <c r="G163" s="120"/>
      <c r="H163" s="107" t="s">
        <v>1735</v>
      </c>
      <c r="I163" s="110" t="s">
        <v>2736</v>
      </c>
      <c r="J163" s="109"/>
      <c r="K163" s="109"/>
      <c r="L163" s="109"/>
      <c r="M163" s="109"/>
      <c r="N163" s="109"/>
    </row>
    <row r="164" spans="1:14" ht="21" customHeight="1">
      <c r="A164" s="104"/>
      <c r="B164" s="105"/>
      <c r="C164" s="120"/>
      <c r="D164" s="120"/>
      <c r="E164" s="120"/>
      <c r="F164" s="120"/>
      <c r="G164" s="120"/>
      <c r="H164" s="107" t="s">
        <v>2737</v>
      </c>
      <c r="I164" s="125" t="s">
        <v>2738</v>
      </c>
      <c r="J164" s="109"/>
      <c r="K164" s="109"/>
      <c r="L164" s="109"/>
      <c r="M164" s="109"/>
      <c r="N164" s="109"/>
    </row>
    <row r="165" spans="1:14" ht="21" customHeight="1">
      <c r="A165" s="104"/>
      <c r="B165" s="105"/>
      <c r="C165" s="120"/>
      <c r="D165" s="120"/>
      <c r="E165" s="120"/>
      <c r="F165" s="120"/>
      <c r="G165" s="120"/>
      <c r="H165" s="107" t="s">
        <v>2739</v>
      </c>
      <c r="I165" s="115" t="s">
        <v>2740</v>
      </c>
      <c r="J165" s="112"/>
      <c r="K165" s="112"/>
      <c r="L165" s="112"/>
      <c r="M165" s="109"/>
      <c r="N165" s="109"/>
    </row>
    <row r="166" spans="1:14" ht="21" customHeight="1">
      <c r="A166" s="104"/>
      <c r="B166" s="105"/>
      <c r="C166" s="120"/>
      <c r="D166" s="120"/>
      <c r="E166" s="120"/>
      <c r="F166" s="120"/>
      <c r="G166" s="120"/>
      <c r="H166" s="107" t="s">
        <v>2741</v>
      </c>
      <c r="I166" s="115" t="s">
        <v>2742</v>
      </c>
      <c r="J166" s="112"/>
      <c r="K166" s="112"/>
      <c r="L166" s="112"/>
      <c r="M166" s="109"/>
      <c r="N166" s="109"/>
    </row>
    <row r="167" spans="1:14" ht="21" customHeight="1">
      <c r="A167" s="104"/>
      <c r="B167" s="105"/>
      <c r="C167" s="120"/>
      <c r="D167" s="120"/>
      <c r="E167" s="120"/>
      <c r="F167" s="120"/>
      <c r="G167" s="120"/>
      <c r="H167" s="107" t="s">
        <v>2241</v>
      </c>
      <c r="I167" s="110" t="s">
        <v>2743</v>
      </c>
      <c r="J167" s="109"/>
      <c r="K167" s="109"/>
      <c r="L167" s="109"/>
      <c r="M167" s="109"/>
      <c r="N167" s="109"/>
    </row>
    <row r="168" spans="1:14" ht="21" customHeight="1">
      <c r="A168" s="104"/>
      <c r="B168" s="105"/>
      <c r="C168" s="120"/>
      <c r="D168" s="120"/>
      <c r="E168" s="120"/>
      <c r="F168" s="120"/>
      <c r="G168" s="120"/>
      <c r="H168" s="107" t="s">
        <v>2744</v>
      </c>
      <c r="I168" s="125" t="s">
        <v>2745</v>
      </c>
      <c r="J168" s="109"/>
      <c r="K168" s="109"/>
      <c r="L168" s="109"/>
      <c r="M168" s="109"/>
      <c r="N168" s="109"/>
    </row>
    <row r="169" spans="1:14" ht="21" customHeight="1">
      <c r="A169" s="104"/>
      <c r="B169" s="105"/>
      <c r="C169" s="120"/>
      <c r="D169" s="120"/>
      <c r="E169" s="120"/>
      <c r="F169" s="120"/>
      <c r="G169" s="120"/>
      <c r="H169" s="107" t="s">
        <v>2746</v>
      </c>
      <c r="I169" s="115" t="s">
        <v>2747</v>
      </c>
      <c r="J169" s="112"/>
      <c r="K169" s="112"/>
      <c r="L169" s="112"/>
      <c r="M169" s="109"/>
      <c r="N169" s="109"/>
    </row>
    <row r="170" spans="1:14" ht="21" customHeight="1">
      <c r="A170" s="104"/>
      <c r="B170" s="105"/>
      <c r="C170" s="120"/>
      <c r="D170" s="120"/>
      <c r="E170" s="120"/>
      <c r="F170" s="120"/>
      <c r="G170" s="120"/>
      <c r="H170" s="107" t="s">
        <v>2748</v>
      </c>
      <c r="I170" s="115" t="s">
        <v>2749</v>
      </c>
      <c r="J170" s="112"/>
      <c r="K170" s="112"/>
      <c r="L170" s="112"/>
      <c r="M170" s="109"/>
      <c r="N170" s="109"/>
    </row>
    <row r="171" spans="1:14" ht="21" customHeight="1">
      <c r="A171" s="104"/>
      <c r="B171" s="105"/>
      <c r="C171" s="120"/>
      <c r="D171" s="120"/>
      <c r="E171" s="120"/>
      <c r="F171" s="120"/>
      <c r="G171" s="120"/>
      <c r="H171" s="107" t="s">
        <v>2750</v>
      </c>
      <c r="I171" s="115" t="s">
        <v>2751</v>
      </c>
      <c r="J171" s="112"/>
      <c r="K171" s="112"/>
      <c r="L171" s="112"/>
      <c r="M171" s="109"/>
      <c r="N171" s="109"/>
    </row>
    <row r="172" spans="1:14" ht="21" customHeight="1">
      <c r="A172" s="104"/>
      <c r="B172" s="105"/>
      <c r="C172" s="120"/>
      <c r="D172" s="120"/>
      <c r="E172" s="120"/>
      <c r="F172" s="120"/>
      <c r="G172" s="120"/>
      <c r="H172" s="107" t="s">
        <v>2752</v>
      </c>
      <c r="I172" s="125" t="s">
        <v>2753</v>
      </c>
      <c r="J172" s="109"/>
      <c r="K172" s="109"/>
      <c r="L172" s="109"/>
      <c r="M172" s="109"/>
      <c r="N172" s="109"/>
    </row>
    <row r="173" spans="1:14" ht="21" customHeight="1">
      <c r="A173" s="104"/>
      <c r="B173" s="105"/>
      <c r="C173" s="120"/>
      <c r="D173" s="120"/>
      <c r="E173" s="120"/>
      <c r="F173" s="120"/>
      <c r="G173" s="120"/>
      <c r="H173" s="107" t="s">
        <v>2754</v>
      </c>
      <c r="I173" s="115" t="s">
        <v>2755</v>
      </c>
      <c r="J173" s="112"/>
      <c r="K173" s="112"/>
      <c r="L173" s="112"/>
      <c r="M173" s="109"/>
      <c r="N173" s="109"/>
    </row>
    <row r="174" spans="1:14" ht="21" customHeight="1">
      <c r="A174" s="104"/>
      <c r="B174" s="105"/>
      <c r="C174" s="120"/>
      <c r="D174" s="120"/>
      <c r="E174" s="120"/>
      <c r="F174" s="120"/>
      <c r="G174" s="120"/>
      <c r="H174" s="107" t="s">
        <v>2756</v>
      </c>
      <c r="I174" s="115" t="s">
        <v>2757</v>
      </c>
      <c r="J174" s="112"/>
      <c r="K174" s="112"/>
      <c r="L174" s="112"/>
      <c r="M174" s="109"/>
      <c r="N174" s="109"/>
    </row>
    <row r="175" spans="1:14" ht="21" customHeight="1">
      <c r="A175" s="104"/>
      <c r="B175" s="105"/>
      <c r="C175" s="120"/>
      <c r="D175" s="120"/>
      <c r="E175" s="120"/>
      <c r="F175" s="120"/>
      <c r="G175" s="120"/>
      <c r="H175" s="107" t="s">
        <v>2758</v>
      </c>
      <c r="I175" s="115" t="s">
        <v>2759</v>
      </c>
      <c r="J175" s="112"/>
      <c r="K175" s="112"/>
      <c r="L175" s="112"/>
      <c r="M175" s="109"/>
      <c r="N175" s="109"/>
    </row>
    <row r="176" spans="1:14" ht="21" customHeight="1">
      <c r="A176" s="104"/>
      <c r="B176" s="105"/>
      <c r="C176" s="120"/>
      <c r="D176" s="120"/>
      <c r="E176" s="120"/>
      <c r="F176" s="120"/>
      <c r="G176" s="120"/>
      <c r="H176" s="107" t="s">
        <v>2760</v>
      </c>
      <c r="I176" s="115" t="s">
        <v>2761</v>
      </c>
      <c r="J176" s="112"/>
      <c r="K176" s="112"/>
      <c r="L176" s="112"/>
      <c r="M176" s="109"/>
      <c r="N176" s="109"/>
    </row>
    <row r="177" spans="1:14" ht="21" customHeight="1">
      <c r="A177" s="104"/>
      <c r="B177" s="105"/>
      <c r="C177" s="120"/>
      <c r="D177" s="120"/>
      <c r="E177" s="120"/>
      <c r="F177" s="120"/>
      <c r="G177" s="120"/>
      <c r="H177" s="107" t="s">
        <v>2762</v>
      </c>
      <c r="I177" s="115" t="s">
        <v>2763</v>
      </c>
      <c r="J177" s="112"/>
      <c r="K177" s="112"/>
      <c r="L177" s="112"/>
      <c r="M177" s="109"/>
      <c r="N177" s="109"/>
    </row>
    <row r="178" spans="1:14" ht="21" customHeight="1">
      <c r="A178" s="104"/>
      <c r="B178" s="105"/>
      <c r="C178" s="120"/>
      <c r="D178" s="120"/>
      <c r="E178" s="120"/>
      <c r="F178" s="120"/>
      <c r="G178" s="120"/>
      <c r="H178" s="107" t="s">
        <v>2764</v>
      </c>
      <c r="I178" s="115" t="s">
        <v>2765</v>
      </c>
      <c r="J178" s="112"/>
      <c r="K178" s="112"/>
      <c r="L178" s="112"/>
      <c r="M178" s="109"/>
      <c r="N178" s="109"/>
    </row>
    <row r="179" spans="1:14" ht="21" customHeight="1">
      <c r="A179" s="104"/>
      <c r="B179" s="105"/>
      <c r="C179" s="120"/>
      <c r="D179" s="120"/>
      <c r="E179" s="120"/>
      <c r="F179" s="120"/>
      <c r="G179" s="120"/>
      <c r="H179" s="107" t="s">
        <v>2766</v>
      </c>
      <c r="I179" s="115" t="s">
        <v>2767</v>
      </c>
      <c r="J179" s="112"/>
      <c r="K179" s="112"/>
      <c r="L179" s="112"/>
      <c r="M179" s="109"/>
      <c r="N179" s="109"/>
    </row>
    <row r="180" spans="1:14" ht="21" customHeight="1">
      <c r="A180" s="104"/>
      <c r="B180" s="105"/>
      <c r="C180" s="120"/>
      <c r="D180" s="120"/>
      <c r="E180" s="120"/>
      <c r="F180" s="120"/>
      <c r="G180" s="120"/>
      <c r="H180" s="107" t="s">
        <v>2768</v>
      </c>
      <c r="I180" s="115" t="s">
        <v>2769</v>
      </c>
      <c r="J180" s="112"/>
      <c r="K180" s="112"/>
      <c r="L180" s="112"/>
      <c r="M180" s="109"/>
      <c r="N180" s="109"/>
    </row>
    <row r="181" spans="1:14" ht="21" customHeight="1">
      <c r="A181" s="104"/>
      <c r="B181" s="105"/>
      <c r="C181" s="120"/>
      <c r="D181" s="120"/>
      <c r="E181" s="120"/>
      <c r="F181" s="120"/>
      <c r="G181" s="120"/>
      <c r="H181" s="107" t="s">
        <v>2770</v>
      </c>
      <c r="I181" s="125" t="s">
        <v>2771</v>
      </c>
      <c r="J181" s="109"/>
      <c r="K181" s="109"/>
      <c r="L181" s="109"/>
      <c r="M181" s="109"/>
      <c r="N181" s="109"/>
    </row>
    <row r="182" spans="1:14" ht="21" customHeight="1">
      <c r="A182" s="104"/>
      <c r="B182" s="105"/>
      <c r="C182" s="120"/>
      <c r="D182" s="120"/>
      <c r="E182" s="120"/>
      <c r="F182" s="120"/>
      <c r="G182" s="120"/>
      <c r="H182" s="107" t="s">
        <v>2772</v>
      </c>
      <c r="I182" s="115" t="s">
        <v>2773</v>
      </c>
      <c r="J182" s="112"/>
      <c r="K182" s="112"/>
      <c r="L182" s="112"/>
      <c r="M182" s="109"/>
      <c r="N182" s="109"/>
    </row>
    <row r="183" spans="1:14" ht="21" customHeight="1">
      <c r="A183" s="104"/>
      <c r="B183" s="105"/>
      <c r="C183" s="120"/>
      <c r="D183" s="120"/>
      <c r="E183" s="120"/>
      <c r="F183" s="120"/>
      <c r="G183" s="120"/>
      <c r="H183" s="107" t="s">
        <v>2774</v>
      </c>
      <c r="I183" s="115" t="s">
        <v>2775</v>
      </c>
      <c r="J183" s="112"/>
      <c r="K183" s="112"/>
      <c r="L183" s="112"/>
      <c r="M183" s="109"/>
      <c r="N183" s="109"/>
    </row>
    <row r="184" spans="1:14" ht="21" customHeight="1">
      <c r="A184" s="104"/>
      <c r="B184" s="105"/>
      <c r="C184" s="120"/>
      <c r="D184" s="120"/>
      <c r="E184" s="120"/>
      <c r="F184" s="120"/>
      <c r="G184" s="120"/>
      <c r="H184" s="107" t="s">
        <v>2776</v>
      </c>
      <c r="I184" s="115" t="s">
        <v>2777</v>
      </c>
      <c r="J184" s="112"/>
      <c r="K184" s="112"/>
      <c r="L184" s="112"/>
      <c r="M184" s="109"/>
      <c r="N184" s="109"/>
    </row>
    <row r="185" spans="1:14" ht="21" customHeight="1">
      <c r="A185" s="104"/>
      <c r="B185" s="105"/>
      <c r="C185" s="120"/>
      <c r="D185" s="120"/>
      <c r="E185" s="120"/>
      <c r="F185" s="120"/>
      <c r="G185" s="120"/>
      <c r="H185" s="107" t="s">
        <v>2778</v>
      </c>
      <c r="I185" s="115" t="s">
        <v>2779</v>
      </c>
      <c r="J185" s="112"/>
      <c r="K185" s="112"/>
      <c r="L185" s="112"/>
      <c r="M185" s="109"/>
      <c r="N185" s="109"/>
    </row>
    <row r="186" spans="1:14" ht="21" customHeight="1">
      <c r="A186" s="104"/>
      <c r="B186" s="105"/>
      <c r="C186" s="120"/>
      <c r="D186" s="120"/>
      <c r="E186" s="120"/>
      <c r="F186" s="120"/>
      <c r="G186" s="120"/>
      <c r="H186" s="107" t="s">
        <v>2780</v>
      </c>
      <c r="I186" s="115" t="s">
        <v>2781</v>
      </c>
      <c r="J186" s="112"/>
      <c r="K186" s="112"/>
      <c r="L186" s="112"/>
      <c r="M186" s="109"/>
      <c r="N186" s="109"/>
    </row>
    <row r="187" spans="1:14" ht="21" customHeight="1">
      <c r="A187" s="104"/>
      <c r="B187" s="105"/>
      <c r="C187" s="120"/>
      <c r="D187" s="120"/>
      <c r="E187" s="120"/>
      <c r="F187" s="120"/>
      <c r="G187" s="120"/>
      <c r="H187" s="107" t="s">
        <v>2782</v>
      </c>
      <c r="I187" s="115" t="s">
        <v>2783</v>
      </c>
      <c r="J187" s="112"/>
      <c r="K187" s="112"/>
      <c r="L187" s="112"/>
      <c r="M187" s="109"/>
      <c r="N187" s="109"/>
    </row>
    <row r="188" spans="1:14" ht="21" customHeight="1">
      <c r="A188" s="104"/>
      <c r="B188" s="105"/>
      <c r="C188" s="120"/>
      <c r="D188" s="120"/>
      <c r="E188" s="120"/>
      <c r="F188" s="120"/>
      <c r="G188" s="120"/>
      <c r="H188" s="107" t="s">
        <v>2784</v>
      </c>
      <c r="I188" s="126" t="s">
        <v>2785</v>
      </c>
      <c r="J188" s="112"/>
      <c r="K188" s="112"/>
      <c r="L188" s="112"/>
      <c r="M188" s="109"/>
      <c r="N188" s="109"/>
    </row>
    <row r="189" spans="1:14" ht="21" customHeight="1">
      <c r="A189" s="104"/>
      <c r="B189" s="105"/>
      <c r="C189" s="120"/>
      <c r="D189" s="120"/>
      <c r="E189" s="120"/>
      <c r="F189" s="120"/>
      <c r="G189" s="120"/>
      <c r="H189" s="107" t="s">
        <v>2786</v>
      </c>
      <c r="I189" s="115" t="s">
        <v>2787</v>
      </c>
      <c r="J189" s="112"/>
      <c r="K189" s="112"/>
      <c r="L189" s="112"/>
      <c r="M189" s="109"/>
      <c r="N189" s="109"/>
    </row>
    <row r="190" spans="1:14" ht="21" customHeight="1">
      <c r="A190" s="104"/>
      <c r="B190" s="105"/>
      <c r="C190" s="120"/>
      <c r="D190" s="120"/>
      <c r="E190" s="120"/>
      <c r="F190" s="120"/>
      <c r="G190" s="120"/>
      <c r="H190" s="107" t="s">
        <v>2788</v>
      </c>
      <c r="I190" s="115" t="s">
        <v>2789</v>
      </c>
      <c r="J190" s="112"/>
      <c r="K190" s="112"/>
      <c r="L190" s="112"/>
      <c r="M190" s="109"/>
      <c r="N190" s="109"/>
    </row>
    <row r="191" spans="1:14" ht="21" customHeight="1">
      <c r="A191" s="104"/>
      <c r="B191" s="105"/>
      <c r="C191" s="120"/>
      <c r="D191" s="120"/>
      <c r="E191" s="120"/>
      <c r="F191" s="120"/>
      <c r="G191" s="120"/>
      <c r="H191" s="107" t="s">
        <v>2790</v>
      </c>
      <c r="I191" s="115" t="s">
        <v>2791</v>
      </c>
      <c r="J191" s="112"/>
      <c r="K191" s="112"/>
      <c r="L191" s="112"/>
      <c r="M191" s="109"/>
      <c r="N191" s="109"/>
    </row>
    <row r="192" spans="1:14" ht="21" customHeight="1">
      <c r="A192" s="104"/>
      <c r="B192" s="105"/>
      <c r="C192" s="120"/>
      <c r="D192" s="120"/>
      <c r="E192" s="120"/>
      <c r="F192" s="120"/>
      <c r="G192" s="120"/>
      <c r="H192" s="107" t="s">
        <v>2246</v>
      </c>
      <c r="I192" s="110" t="s">
        <v>2792</v>
      </c>
      <c r="J192" s="109"/>
      <c r="K192" s="109"/>
      <c r="L192" s="109"/>
      <c r="M192" s="109"/>
      <c r="N192" s="109"/>
    </row>
    <row r="193" spans="1:14" ht="21" customHeight="1">
      <c r="A193" s="104"/>
      <c r="B193" s="105"/>
      <c r="C193" s="120"/>
      <c r="D193" s="120"/>
      <c r="E193" s="120"/>
      <c r="F193" s="120"/>
      <c r="G193" s="120"/>
      <c r="H193" s="107" t="s">
        <v>2793</v>
      </c>
      <c r="I193" s="111" t="s">
        <v>2794</v>
      </c>
      <c r="J193" s="112"/>
      <c r="K193" s="112"/>
      <c r="L193" s="112"/>
      <c r="M193" s="109"/>
      <c r="N193" s="109"/>
    </row>
    <row r="194" spans="1:14" ht="21" customHeight="1">
      <c r="A194" s="104"/>
      <c r="B194" s="105"/>
      <c r="C194" s="120"/>
      <c r="D194" s="120"/>
      <c r="E194" s="120"/>
      <c r="F194" s="120"/>
      <c r="G194" s="120"/>
      <c r="H194" s="107" t="s">
        <v>2795</v>
      </c>
      <c r="I194" s="111" t="s">
        <v>2796</v>
      </c>
      <c r="J194" s="112"/>
      <c r="K194" s="112"/>
      <c r="L194" s="112"/>
      <c r="M194" s="109"/>
      <c r="N194" s="109"/>
    </row>
    <row r="195" spans="1:14" ht="21" customHeight="1">
      <c r="A195" s="104"/>
      <c r="B195" s="105"/>
      <c r="C195" s="120"/>
      <c r="D195" s="120"/>
      <c r="E195" s="120"/>
      <c r="F195" s="120"/>
      <c r="G195" s="120"/>
      <c r="H195" s="107" t="s">
        <v>2797</v>
      </c>
      <c r="I195" s="111" t="s">
        <v>2798</v>
      </c>
      <c r="J195" s="112"/>
      <c r="K195" s="112"/>
      <c r="L195" s="112"/>
      <c r="M195" s="109"/>
      <c r="N195" s="109"/>
    </row>
    <row r="196" spans="1:14" ht="21" customHeight="1">
      <c r="A196" s="104"/>
      <c r="B196" s="105"/>
      <c r="C196" s="120"/>
      <c r="D196" s="120"/>
      <c r="E196" s="120"/>
      <c r="F196" s="120"/>
      <c r="G196" s="120"/>
      <c r="H196" s="107" t="s">
        <v>2799</v>
      </c>
      <c r="I196" s="111" t="s">
        <v>2800</v>
      </c>
      <c r="J196" s="112"/>
      <c r="K196" s="112"/>
      <c r="L196" s="112"/>
      <c r="M196" s="109"/>
      <c r="N196" s="109"/>
    </row>
    <row r="197" spans="1:14" ht="21" customHeight="1">
      <c r="A197" s="104"/>
      <c r="B197" s="105"/>
      <c r="C197" s="120"/>
      <c r="D197" s="120"/>
      <c r="E197" s="120"/>
      <c r="F197" s="120"/>
      <c r="G197" s="120"/>
      <c r="H197" s="107" t="s">
        <v>2801</v>
      </c>
      <c r="I197" s="111" t="s">
        <v>2802</v>
      </c>
      <c r="J197" s="112"/>
      <c r="K197" s="112"/>
      <c r="L197" s="112"/>
      <c r="M197" s="109"/>
      <c r="N197" s="109"/>
    </row>
    <row r="198" spans="1:14" ht="21" customHeight="1">
      <c r="A198" s="104"/>
      <c r="B198" s="105"/>
      <c r="C198" s="120"/>
      <c r="D198" s="120"/>
      <c r="E198" s="120"/>
      <c r="F198" s="120"/>
      <c r="G198" s="120"/>
      <c r="H198" s="107" t="s">
        <v>2803</v>
      </c>
      <c r="I198" s="111" t="s">
        <v>2804</v>
      </c>
      <c r="J198" s="112"/>
      <c r="K198" s="112"/>
      <c r="L198" s="112"/>
      <c r="M198" s="109"/>
      <c r="N198" s="109"/>
    </row>
    <row r="199" spans="1:14" ht="21" customHeight="1">
      <c r="A199" s="104"/>
      <c r="B199" s="105"/>
      <c r="C199" s="120"/>
      <c r="D199" s="120"/>
      <c r="E199" s="120"/>
      <c r="F199" s="120"/>
      <c r="G199" s="120"/>
      <c r="H199" s="107" t="s">
        <v>2805</v>
      </c>
      <c r="I199" s="111" t="s">
        <v>2806</v>
      </c>
      <c r="J199" s="112"/>
      <c r="K199" s="112"/>
      <c r="L199" s="112"/>
      <c r="M199" s="109"/>
      <c r="N199" s="109"/>
    </row>
    <row r="200" spans="1:14" ht="21" customHeight="1">
      <c r="A200" s="104"/>
      <c r="B200" s="105"/>
      <c r="C200" s="120"/>
      <c r="D200" s="120"/>
      <c r="E200" s="120"/>
      <c r="F200" s="120"/>
      <c r="G200" s="120"/>
      <c r="H200" s="107" t="s">
        <v>2807</v>
      </c>
      <c r="I200" s="111" t="s">
        <v>2808</v>
      </c>
      <c r="J200" s="112"/>
      <c r="K200" s="112"/>
      <c r="L200" s="112"/>
      <c r="M200" s="109"/>
      <c r="N200" s="109"/>
    </row>
    <row r="201" spans="1:14" ht="21" customHeight="1">
      <c r="A201" s="104"/>
      <c r="B201" s="105"/>
      <c r="C201" s="120"/>
      <c r="D201" s="120"/>
      <c r="E201" s="120"/>
      <c r="F201" s="120"/>
      <c r="G201" s="120"/>
      <c r="H201" s="107" t="s">
        <v>2809</v>
      </c>
      <c r="I201" s="111" t="s">
        <v>2810</v>
      </c>
      <c r="J201" s="112"/>
      <c r="K201" s="112"/>
      <c r="L201" s="112"/>
      <c r="M201" s="109"/>
      <c r="N201" s="109"/>
    </row>
    <row r="202" spans="1:14" ht="21" customHeight="1">
      <c r="A202" s="104"/>
      <c r="B202" s="105"/>
      <c r="C202" s="120"/>
      <c r="D202" s="120"/>
      <c r="E202" s="120"/>
      <c r="F202" s="120"/>
      <c r="G202" s="120"/>
      <c r="H202" s="107" t="s">
        <v>2811</v>
      </c>
      <c r="I202" s="111" t="s">
        <v>2812</v>
      </c>
      <c r="J202" s="112"/>
      <c r="K202" s="112"/>
      <c r="L202" s="112"/>
      <c r="M202" s="109"/>
      <c r="N202" s="109"/>
    </row>
    <row r="203" spans="1:14" ht="21" customHeight="1">
      <c r="A203" s="104"/>
      <c r="B203" s="105"/>
      <c r="C203" s="120"/>
      <c r="D203" s="120"/>
      <c r="E203" s="120"/>
      <c r="F203" s="120"/>
      <c r="G203" s="120"/>
      <c r="H203" s="107" t="s">
        <v>2813</v>
      </c>
      <c r="I203" s="111" t="s">
        <v>2814</v>
      </c>
      <c r="J203" s="112"/>
      <c r="K203" s="112"/>
      <c r="L203" s="112"/>
      <c r="M203" s="109"/>
      <c r="N203" s="109"/>
    </row>
    <row r="204" spans="1:14" ht="21" customHeight="1">
      <c r="A204" s="104"/>
      <c r="B204" s="105"/>
      <c r="C204" s="120"/>
      <c r="D204" s="120"/>
      <c r="E204" s="120"/>
      <c r="F204" s="120"/>
      <c r="G204" s="120"/>
      <c r="H204" s="107" t="s">
        <v>2815</v>
      </c>
      <c r="I204" s="111" t="s">
        <v>2816</v>
      </c>
      <c r="J204" s="112"/>
      <c r="K204" s="112"/>
      <c r="L204" s="112"/>
      <c r="M204" s="109"/>
      <c r="N204" s="109"/>
    </row>
    <row r="205" spans="1:14" ht="21" customHeight="1">
      <c r="A205" s="104"/>
      <c r="B205" s="105"/>
      <c r="C205" s="120"/>
      <c r="D205" s="120"/>
      <c r="E205" s="120"/>
      <c r="F205" s="120"/>
      <c r="G205" s="120"/>
      <c r="H205" s="107" t="s">
        <v>2817</v>
      </c>
      <c r="I205" s="111" t="s">
        <v>2818</v>
      </c>
      <c r="J205" s="112"/>
      <c r="K205" s="112"/>
      <c r="L205" s="112"/>
      <c r="M205" s="109"/>
      <c r="N205" s="109"/>
    </row>
    <row r="206" spans="1:14" ht="21" customHeight="1">
      <c r="A206" s="104"/>
      <c r="B206" s="105"/>
      <c r="C206" s="120"/>
      <c r="D206" s="120"/>
      <c r="E206" s="120"/>
      <c r="F206" s="120"/>
      <c r="G206" s="120"/>
      <c r="H206" s="107" t="s">
        <v>2819</v>
      </c>
      <c r="I206" s="111" t="s">
        <v>2820</v>
      </c>
      <c r="J206" s="112"/>
      <c r="K206" s="112"/>
      <c r="L206" s="112"/>
      <c r="M206" s="109"/>
      <c r="N206" s="109"/>
    </row>
    <row r="207" spans="1:14" ht="21" customHeight="1">
      <c r="A207" s="104"/>
      <c r="B207" s="105"/>
      <c r="C207" s="120"/>
      <c r="D207" s="120"/>
      <c r="E207" s="120"/>
      <c r="F207" s="120"/>
      <c r="G207" s="120"/>
      <c r="H207" s="107" t="s">
        <v>2821</v>
      </c>
      <c r="I207" s="111" t="s">
        <v>2822</v>
      </c>
      <c r="J207" s="112"/>
      <c r="K207" s="112"/>
      <c r="L207" s="112"/>
      <c r="M207" s="109"/>
      <c r="N207" s="109"/>
    </row>
    <row r="208" spans="1:14" ht="21" customHeight="1">
      <c r="A208" s="104"/>
      <c r="B208" s="105"/>
      <c r="C208" s="120"/>
      <c r="D208" s="120"/>
      <c r="E208" s="120"/>
      <c r="F208" s="120"/>
      <c r="G208" s="120"/>
      <c r="H208" s="107" t="s">
        <v>2258</v>
      </c>
      <c r="I208" s="110" t="s">
        <v>2823</v>
      </c>
      <c r="J208" s="109"/>
      <c r="K208" s="109"/>
      <c r="L208" s="109"/>
      <c r="M208" s="109"/>
      <c r="N208" s="109"/>
    </row>
    <row r="209" spans="1:14" ht="21" customHeight="1">
      <c r="A209" s="104"/>
      <c r="B209" s="105"/>
      <c r="C209" s="120"/>
      <c r="D209" s="120"/>
      <c r="E209" s="120"/>
      <c r="F209" s="120"/>
      <c r="G209" s="120"/>
      <c r="H209" s="107" t="s">
        <v>2824</v>
      </c>
      <c r="I209" s="111" t="s">
        <v>2825</v>
      </c>
      <c r="J209" s="112"/>
      <c r="K209" s="112"/>
      <c r="L209" s="112"/>
      <c r="M209" s="109"/>
      <c r="N209" s="109"/>
    </row>
    <row r="210" spans="1:14" ht="21" customHeight="1">
      <c r="A210" s="104"/>
      <c r="B210" s="105"/>
      <c r="C210" s="120"/>
      <c r="D210" s="120"/>
      <c r="E210" s="120"/>
      <c r="F210" s="120"/>
      <c r="G210" s="120"/>
      <c r="H210" s="107" t="s">
        <v>2826</v>
      </c>
      <c r="I210" s="111" t="s">
        <v>2827</v>
      </c>
      <c r="J210" s="112"/>
      <c r="K210" s="112"/>
      <c r="L210" s="112"/>
      <c r="M210" s="109"/>
      <c r="N210" s="109"/>
    </row>
    <row r="211" spans="1:14" ht="21" customHeight="1">
      <c r="A211" s="104"/>
      <c r="B211" s="105"/>
      <c r="C211" s="120"/>
      <c r="D211" s="120"/>
      <c r="E211" s="120"/>
      <c r="F211" s="120"/>
      <c r="G211" s="120"/>
      <c r="H211" s="107" t="s">
        <v>2828</v>
      </c>
      <c r="I211" s="111" t="s">
        <v>2829</v>
      </c>
      <c r="J211" s="112"/>
      <c r="K211" s="112"/>
      <c r="L211" s="112"/>
      <c r="M211" s="109"/>
      <c r="N211" s="109"/>
    </row>
    <row r="212" spans="1:14" ht="21" customHeight="1">
      <c r="A212" s="104"/>
      <c r="B212" s="105"/>
      <c r="C212" s="120"/>
      <c r="D212" s="120"/>
      <c r="E212" s="120"/>
      <c r="F212" s="120"/>
      <c r="G212" s="120"/>
      <c r="H212" s="107" t="s">
        <v>2830</v>
      </c>
      <c r="I212" s="111" t="s">
        <v>2831</v>
      </c>
      <c r="J212" s="112"/>
      <c r="K212" s="112"/>
      <c r="L212" s="112"/>
      <c r="M212" s="109"/>
      <c r="N212" s="109"/>
    </row>
    <row r="213" spans="1:14" ht="21" customHeight="1">
      <c r="A213" s="104"/>
      <c r="B213" s="105"/>
      <c r="C213" s="120"/>
      <c r="D213" s="120"/>
      <c r="E213" s="120"/>
      <c r="F213" s="120"/>
      <c r="G213" s="120"/>
      <c r="H213" s="107" t="s">
        <v>2832</v>
      </c>
      <c r="I213" s="111" t="s">
        <v>2833</v>
      </c>
      <c r="J213" s="112"/>
      <c r="K213" s="112"/>
      <c r="L213" s="112"/>
      <c r="M213" s="109"/>
      <c r="N213" s="109"/>
    </row>
    <row r="214" spans="1:14" ht="21" customHeight="1">
      <c r="A214" s="104"/>
      <c r="B214" s="105"/>
      <c r="C214" s="120"/>
      <c r="D214" s="120"/>
      <c r="E214" s="120"/>
      <c r="F214" s="120"/>
      <c r="G214" s="120"/>
      <c r="H214" s="107" t="s">
        <v>2834</v>
      </c>
      <c r="I214" s="111" t="s">
        <v>2835</v>
      </c>
      <c r="J214" s="112"/>
      <c r="K214" s="112"/>
      <c r="L214" s="112"/>
      <c r="M214" s="109"/>
      <c r="N214" s="109"/>
    </row>
    <row r="215" spans="1:14" ht="21" customHeight="1">
      <c r="A215" s="104"/>
      <c r="B215" s="105"/>
      <c r="C215" s="120"/>
      <c r="D215" s="120"/>
      <c r="E215" s="120"/>
      <c r="F215" s="120"/>
      <c r="G215" s="120"/>
      <c r="H215" s="107" t="s">
        <v>2836</v>
      </c>
      <c r="I215" s="111" t="s">
        <v>2837</v>
      </c>
      <c r="J215" s="112"/>
      <c r="K215" s="112"/>
      <c r="L215" s="112"/>
      <c r="M215" s="109"/>
      <c r="N215" s="109"/>
    </row>
    <row r="216" spans="1:14" ht="21" customHeight="1">
      <c r="A216" s="104"/>
      <c r="B216" s="105"/>
      <c r="C216" s="120"/>
      <c r="D216" s="120"/>
      <c r="E216" s="120"/>
      <c r="F216" s="120"/>
      <c r="G216" s="120"/>
      <c r="H216" s="107" t="s">
        <v>2838</v>
      </c>
      <c r="I216" s="111" t="s">
        <v>2839</v>
      </c>
      <c r="J216" s="112"/>
      <c r="K216" s="112"/>
      <c r="L216" s="112"/>
      <c r="M216" s="109"/>
      <c r="N216" s="109"/>
    </row>
    <row r="217" spans="1:14" ht="21" customHeight="1">
      <c r="A217" s="104"/>
      <c r="B217" s="105"/>
      <c r="C217" s="120"/>
      <c r="D217" s="120"/>
      <c r="E217" s="120"/>
      <c r="F217" s="120"/>
      <c r="G217" s="120"/>
      <c r="H217" s="107" t="s">
        <v>2840</v>
      </c>
      <c r="I217" s="111" t="s">
        <v>2841</v>
      </c>
      <c r="J217" s="112"/>
      <c r="K217" s="112"/>
      <c r="L217" s="112"/>
      <c r="M217" s="109"/>
      <c r="N217" s="109"/>
    </row>
    <row r="218" spans="1:14" ht="21" customHeight="1">
      <c r="A218" s="104"/>
      <c r="B218" s="105"/>
      <c r="C218" s="120"/>
      <c r="D218" s="120"/>
      <c r="E218" s="120"/>
      <c r="F218" s="120"/>
      <c r="G218" s="120"/>
      <c r="H218" s="107" t="s">
        <v>2842</v>
      </c>
      <c r="I218" s="111" t="s">
        <v>2843</v>
      </c>
      <c r="J218" s="112"/>
      <c r="K218" s="112"/>
      <c r="L218" s="112"/>
      <c r="M218" s="109"/>
      <c r="N218" s="109"/>
    </row>
    <row r="219" spans="1:14" ht="21" customHeight="1">
      <c r="A219" s="104"/>
      <c r="B219" s="105"/>
      <c r="C219" s="120"/>
      <c r="D219" s="120"/>
      <c r="E219" s="120"/>
      <c r="F219" s="120"/>
      <c r="G219" s="120"/>
      <c r="H219" s="107" t="s">
        <v>2844</v>
      </c>
      <c r="I219" s="111" t="s">
        <v>2845</v>
      </c>
      <c r="J219" s="112"/>
      <c r="K219" s="112"/>
      <c r="L219" s="112"/>
      <c r="M219" s="109"/>
      <c r="N219" s="109"/>
    </row>
    <row r="220" spans="1:14" ht="21" customHeight="1">
      <c r="A220" s="104"/>
      <c r="B220" s="105"/>
      <c r="C220" s="120"/>
      <c r="D220" s="120"/>
      <c r="E220" s="120"/>
      <c r="F220" s="120"/>
      <c r="G220" s="120"/>
      <c r="H220" s="107" t="s">
        <v>2846</v>
      </c>
      <c r="I220" s="111" t="s">
        <v>2847</v>
      </c>
      <c r="J220" s="112"/>
      <c r="K220" s="112"/>
      <c r="L220" s="112"/>
      <c r="M220" s="109"/>
      <c r="N220" s="109"/>
    </row>
    <row r="221" spans="1:14" ht="21" customHeight="1">
      <c r="A221" s="104"/>
      <c r="B221" s="105"/>
      <c r="C221" s="120"/>
      <c r="D221" s="120"/>
      <c r="E221" s="120"/>
      <c r="F221" s="120"/>
      <c r="G221" s="120"/>
      <c r="H221" s="107" t="s">
        <v>2848</v>
      </c>
      <c r="I221" s="111" t="s">
        <v>2849</v>
      </c>
      <c r="J221" s="112"/>
      <c r="K221" s="112"/>
      <c r="L221" s="112"/>
      <c r="M221" s="109"/>
      <c r="N221" s="109"/>
    </row>
    <row r="222" spans="1:14" ht="21" customHeight="1">
      <c r="A222" s="104"/>
      <c r="B222" s="105"/>
      <c r="C222" s="120"/>
      <c r="D222" s="120"/>
      <c r="E222" s="120"/>
      <c r="F222" s="120"/>
      <c r="G222" s="120"/>
      <c r="H222" s="107" t="s">
        <v>2850</v>
      </c>
      <c r="I222" s="111" t="s">
        <v>2851</v>
      </c>
      <c r="J222" s="112"/>
      <c r="K222" s="112"/>
      <c r="L222" s="112"/>
      <c r="M222" s="109"/>
      <c r="N222" s="109"/>
    </row>
    <row r="223" spans="1:14" ht="21" customHeight="1">
      <c r="A223" s="104"/>
      <c r="B223" s="105"/>
      <c r="C223" s="120"/>
      <c r="D223" s="120"/>
      <c r="E223" s="120"/>
      <c r="F223" s="120"/>
      <c r="G223" s="120"/>
      <c r="H223" s="107" t="s">
        <v>2852</v>
      </c>
      <c r="I223" s="111" t="s">
        <v>2853</v>
      </c>
      <c r="J223" s="112"/>
      <c r="K223" s="112"/>
      <c r="L223" s="112"/>
      <c r="M223" s="109"/>
      <c r="N223" s="109"/>
    </row>
    <row r="224" spans="1:14" ht="21" customHeight="1">
      <c r="A224" s="104"/>
      <c r="B224" s="105"/>
      <c r="C224" s="120"/>
      <c r="D224" s="120"/>
      <c r="E224" s="120"/>
      <c r="F224" s="120"/>
      <c r="G224" s="120"/>
      <c r="H224" s="268" t="s">
        <v>2854</v>
      </c>
      <c r="I224" s="110" t="s">
        <v>2855</v>
      </c>
      <c r="J224" s="109"/>
      <c r="K224" s="109"/>
      <c r="L224" s="109"/>
      <c r="M224" s="109"/>
      <c r="N224" s="109"/>
    </row>
    <row r="225" spans="1:14" ht="21" customHeight="1">
      <c r="A225" s="104"/>
      <c r="B225" s="105"/>
      <c r="C225" s="120"/>
      <c r="D225" s="120"/>
      <c r="E225" s="120"/>
      <c r="F225" s="120"/>
      <c r="G225" s="120"/>
      <c r="H225" s="268" t="s">
        <v>2856</v>
      </c>
      <c r="I225" s="110" t="s">
        <v>2857</v>
      </c>
      <c r="J225" s="109"/>
      <c r="K225" s="109"/>
      <c r="L225" s="109"/>
      <c r="M225" s="109"/>
      <c r="N225" s="109"/>
    </row>
    <row r="226" spans="1:14" ht="21" customHeight="1">
      <c r="A226" s="104"/>
      <c r="B226" s="105"/>
      <c r="C226" s="120"/>
      <c r="D226" s="120"/>
      <c r="E226" s="120"/>
      <c r="F226" s="120"/>
      <c r="G226" s="120"/>
      <c r="H226" s="268" t="s">
        <v>2858</v>
      </c>
      <c r="I226" s="111" t="s">
        <v>2859</v>
      </c>
      <c r="J226" s="106"/>
      <c r="K226" s="106"/>
      <c r="L226" s="112"/>
      <c r="M226" s="109"/>
      <c r="N226" s="109"/>
    </row>
    <row r="227" spans="1:14" ht="21" customHeight="1">
      <c r="A227" s="104"/>
      <c r="B227" s="105"/>
      <c r="C227" s="120"/>
      <c r="D227" s="120"/>
      <c r="E227" s="120"/>
      <c r="F227" s="120"/>
      <c r="G227" s="120"/>
      <c r="H227" s="268" t="s">
        <v>2860</v>
      </c>
      <c r="I227" s="111" t="s">
        <v>2861</v>
      </c>
      <c r="J227" s="112"/>
      <c r="K227" s="112"/>
      <c r="L227" s="112"/>
      <c r="M227" s="109"/>
      <c r="N227" s="109"/>
    </row>
    <row r="228" spans="1:14" ht="21" customHeight="1">
      <c r="A228" s="104"/>
      <c r="B228" s="105"/>
      <c r="C228" s="120"/>
      <c r="D228" s="120"/>
      <c r="E228" s="120"/>
      <c r="F228" s="120"/>
      <c r="G228" s="120"/>
      <c r="H228" s="268" t="s">
        <v>2862</v>
      </c>
      <c r="I228" s="111" t="s">
        <v>2863</v>
      </c>
      <c r="J228" s="112"/>
      <c r="K228" s="112"/>
      <c r="L228" s="112"/>
      <c r="M228" s="109"/>
      <c r="N228" s="109"/>
    </row>
    <row r="229" spans="1:14" ht="21" customHeight="1">
      <c r="A229" s="104"/>
      <c r="B229" s="105"/>
      <c r="C229" s="120"/>
      <c r="D229" s="120"/>
      <c r="E229" s="120"/>
      <c r="F229" s="120"/>
      <c r="G229" s="120"/>
      <c r="H229" s="268" t="s">
        <v>2864</v>
      </c>
      <c r="I229" s="111" t="s">
        <v>2865</v>
      </c>
      <c r="J229" s="112"/>
      <c r="K229" s="112"/>
      <c r="L229" s="112"/>
      <c r="M229" s="109"/>
      <c r="N229" s="109"/>
    </row>
    <row r="230" spans="1:14" ht="21" customHeight="1">
      <c r="A230" s="104"/>
      <c r="B230" s="105"/>
      <c r="C230" s="120"/>
      <c r="D230" s="120"/>
      <c r="E230" s="120"/>
      <c r="F230" s="120"/>
      <c r="G230" s="120"/>
      <c r="H230" s="268" t="s">
        <v>2866</v>
      </c>
      <c r="I230" s="111" t="s">
        <v>2867</v>
      </c>
      <c r="J230" s="112"/>
      <c r="K230" s="112"/>
      <c r="L230" s="112"/>
      <c r="M230" s="109"/>
      <c r="N230" s="109"/>
    </row>
    <row r="231" spans="1:14" ht="21" customHeight="1">
      <c r="A231" s="104"/>
      <c r="B231" s="105"/>
      <c r="C231" s="120"/>
      <c r="D231" s="120"/>
      <c r="E231" s="120"/>
      <c r="F231" s="120"/>
      <c r="G231" s="120"/>
      <c r="H231" s="268" t="s">
        <v>2868</v>
      </c>
      <c r="I231" s="111" t="s">
        <v>2869</v>
      </c>
      <c r="J231" s="112"/>
      <c r="K231" s="112"/>
      <c r="L231" s="112"/>
      <c r="M231" s="109"/>
      <c r="N231" s="109"/>
    </row>
    <row r="232" spans="1:14" ht="21" customHeight="1">
      <c r="A232" s="104"/>
      <c r="B232" s="105"/>
      <c r="C232" s="120"/>
      <c r="D232" s="120"/>
      <c r="E232" s="120"/>
      <c r="F232" s="120"/>
      <c r="G232" s="120"/>
      <c r="H232" s="268" t="s">
        <v>2870</v>
      </c>
      <c r="I232" s="111" t="s">
        <v>2871</v>
      </c>
      <c r="J232" s="112"/>
      <c r="K232" s="112"/>
      <c r="L232" s="112"/>
      <c r="M232" s="109"/>
      <c r="N232" s="109"/>
    </row>
    <row r="233" spans="1:14" ht="21" customHeight="1">
      <c r="A233" s="104"/>
      <c r="B233" s="105"/>
      <c r="C233" s="120"/>
      <c r="D233" s="120"/>
      <c r="E233" s="120"/>
      <c r="F233" s="120"/>
      <c r="G233" s="120"/>
      <c r="H233" s="268" t="s">
        <v>2872</v>
      </c>
      <c r="I233" s="111" t="s">
        <v>2873</v>
      </c>
      <c r="J233" s="112"/>
      <c r="K233" s="112"/>
      <c r="L233" s="112"/>
      <c r="M233" s="109"/>
      <c r="N233" s="109"/>
    </row>
    <row r="234" spans="1:14" ht="21" customHeight="1">
      <c r="A234" s="104"/>
      <c r="B234" s="105"/>
      <c r="C234" s="120"/>
      <c r="D234" s="120"/>
      <c r="E234" s="120"/>
      <c r="F234" s="120"/>
      <c r="G234" s="120"/>
      <c r="H234" s="268" t="s">
        <v>2874</v>
      </c>
      <c r="I234" s="111" t="s">
        <v>2875</v>
      </c>
      <c r="J234" s="112"/>
      <c r="K234" s="112"/>
      <c r="L234" s="112"/>
      <c r="M234" s="109"/>
      <c r="N234" s="109"/>
    </row>
    <row r="235" spans="1:14" ht="21" customHeight="1">
      <c r="A235" s="104"/>
      <c r="B235" s="105"/>
      <c r="C235" s="120"/>
      <c r="D235" s="120"/>
      <c r="E235" s="120"/>
      <c r="F235" s="120"/>
      <c r="G235" s="120"/>
      <c r="H235" s="268" t="s">
        <v>2876</v>
      </c>
      <c r="I235" s="111" t="s">
        <v>2877</v>
      </c>
      <c r="J235" s="112"/>
      <c r="K235" s="112"/>
      <c r="L235" s="112"/>
      <c r="M235" s="109"/>
      <c r="N235" s="109"/>
    </row>
    <row r="236" spans="1:14" ht="21" customHeight="1">
      <c r="A236" s="104"/>
      <c r="B236" s="105"/>
      <c r="C236" s="120"/>
      <c r="D236" s="120"/>
      <c r="E236" s="120"/>
      <c r="F236" s="120"/>
      <c r="G236" s="120"/>
      <c r="H236" s="268" t="s">
        <v>2878</v>
      </c>
      <c r="I236" s="111" t="s">
        <v>2879</v>
      </c>
      <c r="J236" s="112"/>
      <c r="K236" s="112"/>
      <c r="L236" s="112"/>
      <c r="M236" s="109"/>
      <c r="N236" s="109"/>
    </row>
    <row r="237" spans="1:14" ht="21" customHeight="1">
      <c r="A237" s="104"/>
      <c r="B237" s="105"/>
      <c r="C237" s="120"/>
      <c r="D237" s="120"/>
      <c r="E237" s="120"/>
      <c r="F237" s="120"/>
      <c r="G237" s="120"/>
      <c r="H237" s="268" t="s">
        <v>2880</v>
      </c>
      <c r="I237" s="111" t="s">
        <v>2881</v>
      </c>
      <c r="J237" s="112"/>
      <c r="K237" s="112"/>
      <c r="L237" s="112"/>
      <c r="M237" s="109"/>
      <c r="N237" s="109"/>
    </row>
    <row r="238" spans="1:14" ht="21" customHeight="1">
      <c r="A238" s="104"/>
      <c r="B238" s="105"/>
      <c r="C238" s="120"/>
      <c r="D238" s="120"/>
      <c r="E238" s="120"/>
      <c r="F238" s="120"/>
      <c r="G238" s="120"/>
      <c r="H238" s="268" t="s">
        <v>2882</v>
      </c>
      <c r="I238" s="110" t="s">
        <v>2883</v>
      </c>
      <c r="J238" s="109"/>
      <c r="K238" s="109"/>
      <c r="L238" s="109"/>
      <c r="M238" s="109"/>
      <c r="N238" s="109"/>
    </row>
    <row r="239" spans="1:14" ht="21" customHeight="1">
      <c r="A239" s="104"/>
      <c r="B239" s="105"/>
      <c r="C239" s="120"/>
      <c r="D239" s="120"/>
      <c r="E239" s="120"/>
      <c r="F239" s="120"/>
      <c r="G239" s="120"/>
      <c r="H239" s="268" t="s">
        <v>2884</v>
      </c>
      <c r="I239" s="111" t="s">
        <v>1829</v>
      </c>
      <c r="J239" s="112"/>
      <c r="K239" s="112"/>
      <c r="L239" s="112"/>
      <c r="M239" s="109"/>
      <c r="N239" s="109"/>
    </row>
    <row r="240" spans="1:14" ht="21" customHeight="1">
      <c r="A240" s="104"/>
      <c r="B240" s="105"/>
      <c r="C240" s="120"/>
      <c r="D240" s="120"/>
      <c r="E240" s="120"/>
      <c r="F240" s="120"/>
      <c r="G240" s="120"/>
      <c r="H240" s="268" t="s">
        <v>2885</v>
      </c>
      <c r="I240" s="111" t="s">
        <v>1930</v>
      </c>
      <c r="J240" s="112"/>
      <c r="K240" s="112"/>
      <c r="L240" s="112"/>
      <c r="M240" s="109"/>
      <c r="N240" s="109"/>
    </row>
    <row r="241" spans="1:14" ht="21" customHeight="1">
      <c r="A241" s="104"/>
      <c r="B241" s="105"/>
      <c r="C241" s="120"/>
      <c r="D241" s="120"/>
      <c r="E241" s="120"/>
      <c r="F241" s="120"/>
      <c r="G241" s="120"/>
      <c r="H241" s="268" t="s">
        <v>2886</v>
      </c>
      <c r="I241" s="111" t="s">
        <v>2887</v>
      </c>
      <c r="J241" s="112"/>
      <c r="K241" s="112"/>
      <c r="L241" s="112"/>
      <c r="M241" s="109"/>
      <c r="N241" s="109"/>
    </row>
    <row r="242" spans="1:14" ht="21" customHeight="1">
      <c r="A242" s="104"/>
      <c r="B242" s="105"/>
      <c r="C242" s="120"/>
      <c r="D242" s="120"/>
      <c r="E242" s="120"/>
      <c r="F242" s="120"/>
      <c r="G242" s="120"/>
      <c r="H242" s="268" t="s">
        <v>2888</v>
      </c>
      <c r="I242" s="111" t="s">
        <v>2889</v>
      </c>
      <c r="J242" s="112"/>
      <c r="K242" s="112"/>
      <c r="L242" s="112"/>
      <c r="M242" s="109"/>
      <c r="N242" s="109"/>
    </row>
    <row r="243" spans="1:14" ht="21" customHeight="1">
      <c r="A243" s="104"/>
      <c r="B243" s="105"/>
      <c r="C243" s="120"/>
      <c r="D243" s="120"/>
      <c r="E243" s="120"/>
      <c r="F243" s="120"/>
      <c r="G243" s="120"/>
      <c r="H243" s="268" t="s">
        <v>2890</v>
      </c>
      <c r="I243" s="111" t="s">
        <v>2891</v>
      </c>
      <c r="J243" s="112"/>
      <c r="K243" s="112"/>
      <c r="L243" s="112"/>
      <c r="M243" s="109"/>
      <c r="N243" s="109"/>
    </row>
    <row r="244" spans="1:14" ht="21" customHeight="1">
      <c r="A244" s="104"/>
      <c r="B244" s="105"/>
      <c r="C244" s="120"/>
      <c r="D244" s="120"/>
      <c r="E244" s="120"/>
      <c r="F244" s="120"/>
      <c r="G244" s="120"/>
      <c r="H244" s="268" t="s">
        <v>2892</v>
      </c>
      <c r="I244" s="111" t="s">
        <v>2893</v>
      </c>
      <c r="J244" s="112"/>
      <c r="K244" s="112"/>
      <c r="L244" s="112"/>
      <c r="M244" s="109"/>
      <c r="N244" s="109"/>
    </row>
    <row r="245" spans="1:14" ht="21" customHeight="1">
      <c r="A245" s="104"/>
      <c r="B245" s="105"/>
      <c r="C245" s="120"/>
      <c r="D245" s="120"/>
      <c r="E245" s="120"/>
      <c r="F245" s="120"/>
      <c r="G245" s="120"/>
      <c r="H245" s="105"/>
      <c r="I245" s="104"/>
      <c r="J245" s="116"/>
      <c r="K245" s="116"/>
      <c r="L245" s="116"/>
      <c r="M245" s="116"/>
      <c r="N245" s="116"/>
    </row>
    <row r="246" spans="1:14" ht="21" customHeight="1">
      <c r="A246" s="104"/>
      <c r="B246" s="105"/>
      <c r="C246" s="120"/>
      <c r="D246" s="120"/>
      <c r="E246" s="120"/>
      <c r="F246" s="120"/>
      <c r="G246" s="120"/>
      <c r="H246" s="105"/>
      <c r="I246" s="111"/>
      <c r="J246" s="116"/>
      <c r="K246" s="116"/>
      <c r="L246" s="116"/>
      <c r="M246" s="116"/>
      <c r="N246" s="116"/>
    </row>
    <row r="247" spans="1:14" ht="21" customHeight="1">
      <c r="A247" s="104"/>
      <c r="B247" s="105"/>
      <c r="C247" s="120"/>
      <c r="D247" s="120"/>
      <c r="E247" s="120"/>
      <c r="F247" s="120"/>
      <c r="G247" s="120"/>
      <c r="H247" s="105"/>
      <c r="I247" s="111"/>
      <c r="J247" s="116"/>
      <c r="K247" s="116"/>
      <c r="L247" s="116"/>
      <c r="M247" s="116"/>
      <c r="N247" s="116"/>
    </row>
    <row r="248" spans="1:14" ht="21" customHeight="1">
      <c r="A248" s="104"/>
      <c r="B248" s="105"/>
      <c r="C248" s="120"/>
      <c r="D248" s="120"/>
      <c r="E248" s="120"/>
      <c r="F248" s="120"/>
      <c r="G248" s="120"/>
      <c r="H248" s="105"/>
      <c r="I248" s="111"/>
      <c r="J248" s="116"/>
      <c r="K248" s="116"/>
      <c r="L248" s="116"/>
      <c r="M248" s="116"/>
      <c r="N248" s="116"/>
    </row>
    <row r="249" spans="1:14" ht="21" customHeight="1">
      <c r="A249" s="104"/>
      <c r="B249" s="105"/>
      <c r="C249" s="120"/>
      <c r="D249" s="120"/>
      <c r="E249" s="120"/>
      <c r="F249" s="120"/>
      <c r="G249" s="120"/>
      <c r="H249" s="105"/>
      <c r="I249" s="115"/>
      <c r="J249" s="116"/>
      <c r="K249" s="116"/>
      <c r="L249" s="116"/>
      <c r="M249" s="116"/>
      <c r="N249" s="116"/>
    </row>
    <row r="250" spans="1:14" ht="21" customHeight="1">
      <c r="A250" s="104"/>
      <c r="B250" s="105"/>
      <c r="C250" s="120"/>
      <c r="D250" s="120"/>
      <c r="E250" s="120"/>
      <c r="F250" s="120"/>
      <c r="G250" s="120"/>
      <c r="H250" s="105"/>
      <c r="I250" s="115"/>
      <c r="J250" s="116"/>
      <c r="K250" s="116"/>
      <c r="L250" s="116"/>
      <c r="M250" s="116"/>
      <c r="N250" s="116"/>
    </row>
  </sheetData>
  <sheetProtection/>
  <mergeCells count="13">
    <mergeCell ref="B2:J2"/>
    <mergeCell ref="A4:G4"/>
    <mergeCell ref="H4:N4"/>
    <mergeCell ref="E5:G5"/>
    <mergeCell ref="L5:N5"/>
    <mergeCell ref="A5:A6"/>
    <mergeCell ref="B5:B6"/>
    <mergeCell ref="C5:C6"/>
    <mergeCell ref="D5:D6"/>
    <mergeCell ref="H5:H6"/>
    <mergeCell ref="I5:I6"/>
    <mergeCell ref="J5:J6"/>
    <mergeCell ref="K5:K6"/>
  </mergeCells>
  <conditionalFormatting sqref="H4:H250">
    <cfRule type="expression" priority="1" dxfId="0" stopIfTrue="1">
      <formula>AND(COUNTIF($H$4:$H$250,H4)&gt;1,NOT(ISBLANK(H4)))</formula>
    </cfRule>
  </conditionalFormatting>
  <printOptions horizontalCentered="1"/>
  <pageMargins left="0.47" right="0.47" top="0.39" bottom="0.28" header="0.11999999999999998" footer="0.11999999999999998"/>
  <pageSetup errors="blank" horizontalDpi="600" verticalDpi="600" orientation="landscape" paperSize="9" scale="65"/>
</worksheet>
</file>

<file path=xl/worksheets/sheet12.xml><?xml version="1.0" encoding="utf-8"?>
<worksheet xmlns="http://schemas.openxmlformats.org/spreadsheetml/2006/main" xmlns:r="http://schemas.openxmlformats.org/officeDocument/2006/relationships">
  <dimension ref="A1:F264"/>
  <sheetViews>
    <sheetView showGridLines="0" showZeros="0" zoomScale="85" zoomScaleNormal="85" workbookViewId="0" topLeftCell="A1">
      <selection activeCell="G6" sqref="G6"/>
    </sheetView>
  </sheetViews>
  <sheetFormatPr defaultColWidth="9.00390625" defaultRowHeight="14.25"/>
  <cols>
    <col min="1" max="1" width="13.375" style="97" customWidth="1"/>
    <col min="2" max="2" width="37.125" style="97" customWidth="1"/>
    <col min="3" max="3" width="10.75390625" style="97" customWidth="1"/>
    <col min="4" max="4" width="12.875" style="97" customWidth="1"/>
    <col min="5" max="5" width="36.00390625" style="97" customWidth="1"/>
    <col min="6" max="246" width="9.00390625" style="97" customWidth="1"/>
    <col min="247" max="16384" width="9.00390625" style="97" customWidth="1"/>
  </cols>
  <sheetData>
    <row r="1" ht="14.25">
      <c r="B1" s="49" t="s">
        <v>2950</v>
      </c>
    </row>
    <row r="2" spans="2:5" s="95" customFormat="1" ht="18" customHeight="1">
      <c r="B2" s="98" t="s">
        <v>2907</v>
      </c>
      <c r="C2" s="98"/>
      <c r="D2" s="98"/>
      <c r="E2" s="98"/>
    </row>
    <row r="3" ht="14.25" customHeight="1">
      <c r="E3" s="99" t="s">
        <v>2</v>
      </c>
    </row>
    <row r="4" spans="1:6" ht="31.5" customHeight="1">
      <c r="A4" s="100" t="s">
        <v>2420</v>
      </c>
      <c r="B4" s="100"/>
      <c r="C4" s="100"/>
      <c r="D4" s="100" t="s">
        <v>2461</v>
      </c>
      <c r="E4" s="100"/>
      <c r="F4" s="100"/>
    </row>
    <row r="5" spans="1:6" ht="19.5" customHeight="1">
      <c r="A5" s="101" t="s">
        <v>2421</v>
      </c>
      <c r="B5" s="102" t="s">
        <v>2273</v>
      </c>
      <c r="C5" s="102" t="s">
        <v>4</v>
      </c>
      <c r="D5" s="102" t="s">
        <v>2421</v>
      </c>
      <c r="E5" s="102" t="s">
        <v>2273</v>
      </c>
      <c r="F5" s="102" t="s">
        <v>4</v>
      </c>
    </row>
    <row r="6" spans="1:6" ht="19.5" customHeight="1">
      <c r="A6" s="103"/>
      <c r="B6" s="102"/>
      <c r="C6" s="102" t="s">
        <v>7</v>
      </c>
      <c r="D6" s="102"/>
      <c r="E6" s="102"/>
      <c r="F6" s="102" t="s">
        <v>7</v>
      </c>
    </row>
    <row r="7" spans="1:6" ht="19.5" customHeight="1">
      <c r="A7" s="104" t="s">
        <v>2424</v>
      </c>
      <c r="B7" s="105" t="s">
        <v>2425</v>
      </c>
      <c r="C7" s="106"/>
      <c r="D7" s="107" t="s">
        <v>796</v>
      </c>
      <c r="E7" s="108" t="s">
        <v>2462</v>
      </c>
      <c r="F7" s="109">
        <f>SUM(F8,F14,F20)</f>
        <v>0</v>
      </c>
    </row>
    <row r="8" spans="1:6" ht="19.5" customHeight="1">
      <c r="A8" s="104" t="s">
        <v>2426</v>
      </c>
      <c r="B8" s="105" t="s">
        <v>2427</v>
      </c>
      <c r="C8" s="106"/>
      <c r="D8" s="107" t="s">
        <v>2463</v>
      </c>
      <c r="E8" s="110" t="s">
        <v>2464</v>
      </c>
      <c r="F8" s="109">
        <f>SUM(F9:F13)</f>
        <v>0</v>
      </c>
    </row>
    <row r="9" spans="1:6" ht="19.5" customHeight="1">
      <c r="A9" s="104" t="s">
        <v>2430</v>
      </c>
      <c r="B9" s="105" t="s">
        <v>2912</v>
      </c>
      <c r="C9" s="106"/>
      <c r="D9" s="107" t="s">
        <v>2465</v>
      </c>
      <c r="E9" s="111" t="s">
        <v>2466</v>
      </c>
      <c r="F9" s="112"/>
    </row>
    <row r="10" spans="1:6" ht="19.5" customHeight="1">
      <c r="A10" s="104" t="s">
        <v>2432</v>
      </c>
      <c r="B10" s="105" t="s">
        <v>2913</v>
      </c>
      <c r="C10" s="112"/>
      <c r="D10" s="107" t="s">
        <v>2467</v>
      </c>
      <c r="E10" s="111" t="s">
        <v>2468</v>
      </c>
      <c r="F10" s="112"/>
    </row>
    <row r="11" spans="1:6" ht="19.5" customHeight="1">
      <c r="A11" s="104" t="s">
        <v>2434</v>
      </c>
      <c r="B11" s="105" t="s">
        <v>2914</v>
      </c>
      <c r="C11" s="112"/>
      <c r="D11" s="107" t="s">
        <v>2469</v>
      </c>
      <c r="E11" s="111" t="s">
        <v>2470</v>
      </c>
      <c r="F11" s="112"/>
    </row>
    <row r="12" spans="1:6" ht="19.5" customHeight="1">
      <c r="A12" s="104" t="s">
        <v>2436</v>
      </c>
      <c r="B12" s="108" t="s">
        <v>2915</v>
      </c>
      <c r="C12" s="109">
        <f>SUM(C13:C17)</f>
        <v>0</v>
      </c>
      <c r="D12" s="107" t="s">
        <v>2471</v>
      </c>
      <c r="E12" s="111" t="s">
        <v>2472</v>
      </c>
      <c r="F12" s="112"/>
    </row>
    <row r="13" spans="1:6" ht="19.5" customHeight="1">
      <c r="A13" s="104" t="s">
        <v>2916</v>
      </c>
      <c r="B13" s="104" t="s">
        <v>2917</v>
      </c>
      <c r="C13" s="112"/>
      <c r="D13" s="107" t="s">
        <v>2473</v>
      </c>
      <c r="E13" s="111" t="s">
        <v>2474</v>
      </c>
      <c r="F13" s="112"/>
    </row>
    <row r="14" spans="1:6" ht="19.5" customHeight="1">
      <c r="A14" s="104" t="s">
        <v>2918</v>
      </c>
      <c r="B14" s="104" t="s">
        <v>2919</v>
      </c>
      <c r="C14" s="112"/>
      <c r="D14" s="107" t="s">
        <v>2475</v>
      </c>
      <c r="E14" s="110" t="s">
        <v>2476</v>
      </c>
      <c r="F14" s="109">
        <f>SUM(F15:F19)</f>
        <v>0</v>
      </c>
    </row>
    <row r="15" spans="1:6" ht="19.5" customHeight="1">
      <c r="A15" s="104" t="s">
        <v>2920</v>
      </c>
      <c r="B15" s="104" t="s">
        <v>2921</v>
      </c>
      <c r="C15" s="112"/>
      <c r="D15" s="107" t="s">
        <v>2477</v>
      </c>
      <c r="E15" s="111" t="s">
        <v>2478</v>
      </c>
      <c r="F15" s="112"/>
    </row>
    <row r="16" spans="1:6" ht="19.5" customHeight="1">
      <c r="A16" s="104" t="s">
        <v>2922</v>
      </c>
      <c r="B16" s="104" t="s">
        <v>2923</v>
      </c>
      <c r="C16" s="112"/>
      <c r="D16" s="107" t="s">
        <v>2479</v>
      </c>
      <c r="E16" s="111" t="s">
        <v>2480</v>
      </c>
      <c r="F16" s="112"/>
    </row>
    <row r="17" spans="1:6" ht="19.5" customHeight="1">
      <c r="A17" s="104" t="s">
        <v>2924</v>
      </c>
      <c r="B17" s="104" t="s">
        <v>2925</v>
      </c>
      <c r="C17" s="106"/>
      <c r="D17" s="107" t="s">
        <v>2481</v>
      </c>
      <c r="E17" s="111" t="s">
        <v>2482</v>
      </c>
      <c r="F17" s="112"/>
    </row>
    <row r="18" spans="1:6" ht="19.5" customHeight="1">
      <c r="A18" s="104" t="s">
        <v>2438</v>
      </c>
      <c r="B18" s="105" t="s">
        <v>2926</v>
      </c>
      <c r="C18" s="106"/>
      <c r="D18" s="107" t="s">
        <v>2483</v>
      </c>
      <c r="E18" s="111" t="s">
        <v>2484</v>
      </c>
      <c r="F18" s="112"/>
    </row>
    <row r="19" spans="1:6" ht="19.5" customHeight="1">
      <c r="A19" s="104" t="s">
        <v>2440</v>
      </c>
      <c r="B19" s="108" t="s">
        <v>2927</v>
      </c>
      <c r="C19" s="113">
        <f>SUM(C20:C21)</f>
        <v>0</v>
      </c>
      <c r="D19" s="107" t="s">
        <v>2485</v>
      </c>
      <c r="E19" s="111" t="s">
        <v>2486</v>
      </c>
      <c r="F19" s="112"/>
    </row>
    <row r="20" spans="1:6" ht="19.5" customHeight="1">
      <c r="A20" s="104" t="s">
        <v>2928</v>
      </c>
      <c r="B20" s="104" t="s">
        <v>2929</v>
      </c>
      <c r="C20" s="112"/>
      <c r="D20" s="107" t="s">
        <v>2487</v>
      </c>
      <c r="E20" s="110" t="s">
        <v>2488</v>
      </c>
      <c r="F20" s="109">
        <f>SUM(F21:F22)</f>
        <v>0</v>
      </c>
    </row>
    <row r="21" spans="1:6" ht="19.5" customHeight="1">
      <c r="A21" s="104" t="s">
        <v>2930</v>
      </c>
      <c r="B21" s="104" t="s">
        <v>2931</v>
      </c>
      <c r="C21" s="112"/>
      <c r="D21" s="107" t="s">
        <v>2489</v>
      </c>
      <c r="E21" s="114" t="s">
        <v>2490</v>
      </c>
      <c r="F21" s="112"/>
    </row>
    <row r="22" spans="1:6" ht="19.5" customHeight="1">
      <c r="A22" s="104" t="s">
        <v>2442</v>
      </c>
      <c r="B22" s="105" t="s">
        <v>2932</v>
      </c>
      <c r="C22" s="112"/>
      <c r="D22" s="107" t="s">
        <v>2491</v>
      </c>
      <c r="E22" s="114" t="s">
        <v>2492</v>
      </c>
      <c r="F22" s="112"/>
    </row>
    <row r="23" spans="1:6" ht="19.5" customHeight="1">
      <c r="A23" s="104" t="s">
        <v>2444</v>
      </c>
      <c r="B23" s="105" t="s">
        <v>2933</v>
      </c>
      <c r="C23" s="106"/>
      <c r="D23" s="107" t="s">
        <v>895</v>
      </c>
      <c r="E23" s="108" t="s">
        <v>2493</v>
      </c>
      <c r="F23" s="109">
        <f>SUM(F24,F28,F32)</f>
        <v>0</v>
      </c>
    </row>
    <row r="24" spans="1:6" ht="19.5" customHeight="1">
      <c r="A24" s="104" t="s">
        <v>2446</v>
      </c>
      <c r="B24" s="105" t="s">
        <v>2934</v>
      </c>
      <c r="C24" s="106"/>
      <c r="D24" s="107" t="s">
        <v>2494</v>
      </c>
      <c r="E24" s="110" t="s">
        <v>2495</v>
      </c>
      <c r="F24" s="109">
        <f>SUM(F25:F27)</f>
        <v>0</v>
      </c>
    </row>
    <row r="25" spans="1:6" ht="19.5" customHeight="1">
      <c r="A25" s="104" t="s">
        <v>2448</v>
      </c>
      <c r="B25" s="105" t="s">
        <v>2935</v>
      </c>
      <c r="C25" s="106"/>
      <c r="D25" s="107" t="s">
        <v>2496</v>
      </c>
      <c r="E25" s="111" t="s">
        <v>2497</v>
      </c>
      <c r="F25" s="112"/>
    </row>
    <row r="26" spans="1:6" ht="19.5" customHeight="1">
      <c r="A26" s="104" t="s">
        <v>2450</v>
      </c>
      <c r="B26" s="105" t="s">
        <v>2936</v>
      </c>
      <c r="C26" s="112"/>
      <c r="D26" s="107" t="s">
        <v>2498</v>
      </c>
      <c r="E26" s="111" t="s">
        <v>2499</v>
      </c>
      <c r="F26" s="112"/>
    </row>
    <row r="27" spans="1:6" ht="19.5" customHeight="1">
      <c r="A27" s="104" t="s">
        <v>2452</v>
      </c>
      <c r="B27" s="108" t="s">
        <v>2937</v>
      </c>
      <c r="C27" s="113">
        <f>SUM(C28:C32)</f>
        <v>0</v>
      </c>
      <c r="D27" s="107" t="s">
        <v>2500</v>
      </c>
      <c r="E27" s="111" t="s">
        <v>2501</v>
      </c>
      <c r="F27" s="112"/>
    </row>
    <row r="28" spans="1:6" ht="19.5" customHeight="1">
      <c r="A28" s="104" t="s">
        <v>2938</v>
      </c>
      <c r="B28" s="104" t="s">
        <v>2939</v>
      </c>
      <c r="C28" s="112"/>
      <c r="D28" s="107" t="s">
        <v>2502</v>
      </c>
      <c r="E28" s="110" t="s">
        <v>2503</v>
      </c>
      <c r="F28" s="109">
        <f>SUM(F29:F31)</f>
        <v>0</v>
      </c>
    </row>
    <row r="29" spans="1:6" ht="19.5" customHeight="1">
      <c r="A29" s="104" t="s">
        <v>2940</v>
      </c>
      <c r="B29" s="104" t="s">
        <v>2941</v>
      </c>
      <c r="C29" s="112"/>
      <c r="D29" s="267" t="s">
        <v>2504</v>
      </c>
      <c r="E29" s="111" t="s">
        <v>2497</v>
      </c>
      <c r="F29" s="112"/>
    </row>
    <row r="30" spans="1:6" ht="19.5" customHeight="1">
      <c r="A30" s="104" t="s">
        <v>2942</v>
      </c>
      <c r="B30" s="104" t="s">
        <v>2943</v>
      </c>
      <c r="C30" s="112"/>
      <c r="D30" s="267" t="s">
        <v>2505</v>
      </c>
      <c r="E30" s="111" t="s">
        <v>2499</v>
      </c>
      <c r="F30" s="112"/>
    </row>
    <row r="31" spans="1:6" ht="19.5" customHeight="1">
      <c r="A31" s="104" t="s">
        <v>2944</v>
      </c>
      <c r="B31" s="104" t="s">
        <v>2945</v>
      </c>
      <c r="C31" s="112"/>
      <c r="D31" s="107" t="s">
        <v>2506</v>
      </c>
      <c r="E31" s="115" t="s">
        <v>2507</v>
      </c>
      <c r="F31" s="112"/>
    </row>
    <row r="32" spans="1:6" ht="19.5" customHeight="1">
      <c r="A32" s="104" t="s">
        <v>2946</v>
      </c>
      <c r="B32" s="104" t="s">
        <v>2947</v>
      </c>
      <c r="C32" s="112"/>
      <c r="D32" s="107" t="s">
        <v>2508</v>
      </c>
      <c r="E32" s="110" t="s">
        <v>2509</v>
      </c>
      <c r="F32" s="109">
        <f>SUM(F33:F34)</f>
        <v>0</v>
      </c>
    </row>
    <row r="33" spans="1:6" ht="19.5" customHeight="1">
      <c r="A33" s="104" t="s">
        <v>2454</v>
      </c>
      <c r="B33" s="105" t="s">
        <v>2948</v>
      </c>
      <c r="C33" s="106"/>
      <c r="D33" s="267" t="s">
        <v>2510</v>
      </c>
      <c r="E33" s="114" t="s">
        <v>2499</v>
      </c>
      <c r="F33" s="112"/>
    </row>
    <row r="34" spans="1:6" ht="19.5" customHeight="1">
      <c r="A34" s="104" t="s">
        <v>2456</v>
      </c>
      <c r="B34" s="104" t="s">
        <v>2949</v>
      </c>
      <c r="C34" s="112"/>
      <c r="D34" s="107" t="s">
        <v>2511</v>
      </c>
      <c r="E34" s="114" t="s">
        <v>2512</v>
      </c>
      <c r="F34" s="112"/>
    </row>
    <row r="35" spans="1:6" ht="19.5" customHeight="1">
      <c r="A35" s="104"/>
      <c r="B35" s="104"/>
      <c r="C35" s="112"/>
      <c r="D35" s="107" t="s">
        <v>1263</v>
      </c>
      <c r="E35" s="108" t="s">
        <v>2513</v>
      </c>
      <c r="F35" s="109">
        <f>SUM(F36,F41)</f>
        <v>0</v>
      </c>
    </row>
    <row r="36" spans="1:6" ht="19.5" customHeight="1">
      <c r="A36" s="104"/>
      <c r="B36" s="104"/>
      <c r="C36" s="116"/>
      <c r="D36" s="107" t="s">
        <v>2514</v>
      </c>
      <c r="E36" s="108" t="s">
        <v>2515</v>
      </c>
      <c r="F36" s="109">
        <f>SUM(F37:F40)</f>
        <v>0</v>
      </c>
    </row>
    <row r="37" spans="1:6" ht="19.5" customHeight="1">
      <c r="A37" s="104"/>
      <c r="B37" s="104"/>
      <c r="C37" s="116"/>
      <c r="D37" s="107" t="s">
        <v>2516</v>
      </c>
      <c r="E37" s="105" t="s">
        <v>2517</v>
      </c>
      <c r="F37" s="112"/>
    </row>
    <row r="38" spans="1:6" ht="19.5" customHeight="1">
      <c r="A38" s="104"/>
      <c r="B38" s="104"/>
      <c r="C38" s="116"/>
      <c r="D38" s="107" t="s">
        <v>2518</v>
      </c>
      <c r="E38" s="105" t="s">
        <v>2519</v>
      </c>
      <c r="F38" s="112"/>
    </row>
    <row r="39" spans="1:6" ht="19.5" customHeight="1">
      <c r="A39" s="104"/>
      <c r="B39" s="104"/>
      <c r="C39" s="116"/>
      <c r="D39" s="107" t="s">
        <v>2520</v>
      </c>
      <c r="E39" s="105" t="s">
        <v>2521</v>
      </c>
      <c r="F39" s="112"/>
    </row>
    <row r="40" spans="1:6" ht="19.5" customHeight="1">
      <c r="A40" s="104"/>
      <c r="B40" s="104"/>
      <c r="C40" s="116"/>
      <c r="D40" s="107" t="s">
        <v>2522</v>
      </c>
      <c r="E40" s="105" t="s">
        <v>2523</v>
      </c>
      <c r="F40" s="112"/>
    </row>
    <row r="41" spans="1:6" ht="19.5" customHeight="1">
      <c r="A41" s="104"/>
      <c r="B41" s="104"/>
      <c r="C41" s="116"/>
      <c r="D41" s="107" t="s">
        <v>2524</v>
      </c>
      <c r="E41" s="108" t="s">
        <v>2525</v>
      </c>
      <c r="F41" s="109">
        <f>SUM(F42:F45)</f>
        <v>0</v>
      </c>
    </row>
    <row r="42" spans="1:6" ht="19.5" customHeight="1">
      <c r="A42" s="104"/>
      <c r="B42" s="104"/>
      <c r="C42" s="116"/>
      <c r="D42" s="107" t="s">
        <v>2526</v>
      </c>
      <c r="E42" s="105" t="s">
        <v>2527</v>
      </c>
      <c r="F42" s="112"/>
    </row>
    <row r="43" spans="1:6" ht="19.5" customHeight="1">
      <c r="A43" s="104"/>
      <c r="B43" s="104"/>
      <c r="C43" s="116"/>
      <c r="D43" s="107" t="s">
        <v>2528</v>
      </c>
      <c r="E43" s="105" t="s">
        <v>2529</v>
      </c>
      <c r="F43" s="112"/>
    </row>
    <row r="44" spans="1:6" ht="19.5" customHeight="1">
      <c r="A44" s="104"/>
      <c r="B44" s="104"/>
      <c r="C44" s="116"/>
      <c r="D44" s="107" t="s">
        <v>2530</v>
      </c>
      <c r="E44" s="105" t="s">
        <v>2531</v>
      </c>
      <c r="F44" s="112"/>
    </row>
    <row r="45" spans="1:6" ht="19.5" customHeight="1">
      <c r="A45" s="104"/>
      <c r="B45" s="104"/>
      <c r="C45" s="116"/>
      <c r="D45" s="107" t="s">
        <v>2532</v>
      </c>
      <c r="E45" s="105" t="s">
        <v>2533</v>
      </c>
      <c r="F45" s="112"/>
    </row>
    <row r="46" spans="1:6" s="96" customFormat="1" ht="19.5" customHeight="1">
      <c r="A46" s="104"/>
      <c r="B46" s="104"/>
      <c r="C46" s="116"/>
      <c r="D46" s="107" t="s">
        <v>1399</v>
      </c>
      <c r="E46" s="108" t="s">
        <v>2534</v>
      </c>
      <c r="F46" s="109">
        <f>SUM(F47,F63,F67,F68,F74,F78,F82,F86,F92,F95,)</f>
        <v>53488</v>
      </c>
    </row>
    <row r="47" spans="1:6" ht="19.5" customHeight="1">
      <c r="A47" s="117"/>
      <c r="B47" s="117"/>
      <c r="C47" s="118"/>
      <c r="D47" s="107" t="s">
        <v>2535</v>
      </c>
      <c r="E47" s="108" t="s">
        <v>2536</v>
      </c>
      <c r="F47" s="109">
        <f>SUM(F48:F62)</f>
        <v>53488</v>
      </c>
    </row>
    <row r="48" spans="1:6" ht="19.5" customHeight="1">
      <c r="A48" s="104"/>
      <c r="B48" s="104"/>
      <c r="C48" s="116"/>
      <c r="D48" s="107" t="s">
        <v>2537</v>
      </c>
      <c r="E48" s="115" t="s">
        <v>2538</v>
      </c>
      <c r="F48" s="116">
        <v>53488</v>
      </c>
    </row>
    <row r="49" spans="1:6" ht="19.5" customHeight="1">
      <c r="A49" s="104"/>
      <c r="B49" s="104"/>
      <c r="C49" s="116"/>
      <c r="D49" s="107" t="s">
        <v>2539</v>
      </c>
      <c r="E49" s="115" t="s">
        <v>2540</v>
      </c>
      <c r="F49" s="112"/>
    </row>
    <row r="50" spans="1:6" ht="19.5" customHeight="1">
      <c r="A50" s="104"/>
      <c r="B50" s="104"/>
      <c r="C50" s="116"/>
      <c r="D50" s="107" t="s">
        <v>2541</v>
      </c>
      <c r="E50" s="115" t="s">
        <v>2542</v>
      </c>
      <c r="F50" s="112"/>
    </row>
    <row r="51" spans="1:6" ht="19.5" customHeight="1">
      <c r="A51" s="104"/>
      <c r="B51" s="111"/>
      <c r="C51" s="119"/>
      <c r="D51" s="107" t="s">
        <v>2543</v>
      </c>
      <c r="E51" s="115" t="s">
        <v>2544</v>
      </c>
      <c r="F51" s="112"/>
    </row>
    <row r="52" spans="1:6" ht="19.5" customHeight="1">
      <c r="A52" s="104"/>
      <c r="B52" s="111"/>
      <c r="C52" s="119"/>
      <c r="D52" s="107" t="s">
        <v>2545</v>
      </c>
      <c r="E52" s="115" t="s">
        <v>2546</v>
      </c>
      <c r="F52" s="112"/>
    </row>
    <row r="53" spans="1:6" ht="19.5" customHeight="1">
      <c r="A53" s="104"/>
      <c r="B53" s="111"/>
      <c r="C53" s="119"/>
      <c r="D53" s="107" t="s">
        <v>2547</v>
      </c>
      <c r="E53" s="115" t="s">
        <v>2548</v>
      </c>
      <c r="F53" s="112"/>
    </row>
    <row r="54" spans="1:6" ht="19.5" customHeight="1">
      <c r="A54" s="104"/>
      <c r="B54" s="111"/>
      <c r="C54" s="119"/>
      <c r="D54" s="107" t="s">
        <v>2549</v>
      </c>
      <c r="E54" s="115" t="s">
        <v>2550</v>
      </c>
      <c r="F54" s="112"/>
    </row>
    <row r="55" spans="1:6" ht="19.5" customHeight="1">
      <c r="A55" s="104"/>
      <c r="B55" s="111"/>
      <c r="C55" s="119"/>
      <c r="D55" s="107" t="s">
        <v>2551</v>
      </c>
      <c r="E55" s="115" t="s">
        <v>2552</v>
      </c>
      <c r="F55" s="112"/>
    </row>
    <row r="56" spans="1:6" ht="19.5" customHeight="1">
      <c r="A56" s="104"/>
      <c r="B56" s="105"/>
      <c r="C56" s="120"/>
      <c r="D56" s="107" t="s">
        <v>2553</v>
      </c>
      <c r="E56" s="115" t="s">
        <v>2554</v>
      </c>
      <c r="F56" s="112"/>
    </row>
    <row r="57" spans="1:6" ht="19.5" customHeight="1">
      <c r="A57" s="104"/>
      <c r="B57" s="105"/>
      <c r="C57" s="120"/>
      <c r="D57" s="107" t="s">
        <v>2555</v>
      </c>
      <c r="E57" s="115" t="s">
        <v>2556</v>
      </c>
      <c r="F57" s="112"/>
    </row>
    <row r="58" spans="1:6" ht="19.5" customHeight="1">
      <c r="A58" s="104"/>
      <c r="B58" s="105"/>
      <c r="C58" s="120"/>
      <c r="D58" s="107" t="s">
        <v>2557</v>
      </c>
      <c r="E58" s="115" t="s">
        <v>2050</v>
      </c>
      <c r="F58" s="112"/>
    </row>
    <row r="59" spans="1:6" ht="19.5" customHeight="1">
      <c r="A59" s="104"/>
      <c r="B59" s="105"/>
      <c r="C59" s="120"/>
      <c r="D59" s="107" t="s">
        <v>2558</v>
      </c>
      <c r="E59" s="121" t="s">
        <v>2559</v>
      </c>
      <c r="F59" s="112"/>
    </row>
    <row r="60" spans="1:6" ht="19.5" customHeight="1">
      <c r="A60" s="104"/>
      <c r="B60" s="105"/>
      <c r="C60" s="120"/>
      <c r="D60" s="268" t="s">
        <v>2560</v>
      </c>
      <c r="E60" s="123" t="s">
        <v>2561</v>
      </c>
      <c r="F60" s="112"/>
    </row>
    <row r="61" spans="1:6" ht="19.5" customHeight="1">
      <c r="A61" s="104"/>
      <c r="B61" s="105"/>
      <c r="C61" s="120"/>
      <c r="D61" s="268" t="s">
        <v>2562</v>
      </c>
      <c r="E61" s="123" t="s">
        <v>2563</v>
      </c>
      <c r="F61" s="112"/>
    </row>
    <row r="62" spans="1:6" ht="19.5" customHeight="1">
      <c r="A62" s="104"/>
      <c r="B62" s="105"/>
      <c r="C62" s="120"/>
      <c r="D62" s="268" t="s">
        <v>2564</v>
      </c>
      <c r="E62" s="123" t="s">
        <v>2565</v>
      </c>
      <c r="F62" s="112"/>
    </row>
    <row r="63" spans="1:6" ht="19.5" customHeight="1">
      <c r="A63" s="104"/>
      <c r="B63" s="105"/>
      <c r="C63" s="120"/>
      <c r="D63" s="107" t="s">
        <v>2566</v>
      </c>
      <c r="E63" s="108" t="s">
        <v>2567</v>
      </c>
      <c r="F63" s="109">
        <f>SUM(F64:F66)</f>
        <v>0</v>
      </c>
    </row>
    <row r="64" spans="1:6" ht="19.5" customHeight="1">
      <c r="A64" s="104"/>
      <c r="B64" s="105"/>
      <c r="C64" s="120"/>
      <c r="D64" s="267" t="s">
        <v>2568</v>
      </c>
      <c r="E64" s="115" t="s">
        <v>2538</v>
      </c>
      <c r="F64" s="112"/>
    </row>
    <row r="65" spans="1:6" ht="19.5" customHeight="1">
      <c r="A65" s="104"/>
      <c r="B65" s="105"/>
      <c r="C65" s="120"/>
      <c r="D65" s="267" t="s">
        <v>2569</v>
      </c>
      <c r="E65" s="115" t="s">
        <v>2540</v>
      </c>
      <c r="F65" s="112"/>
    </row>
    <row r="66" spans="1:6" ht="19.5" customHeight="1">
      <c r="A66" s="104"/>
      <c r="B66" s="105"/>
      <c r="C66" s="120"/>
      <c r="D66" s="107" t="s">
        <v>2570</v>
      </c>
      <c r="E66" s="115" t="s">
        <v>2571</v>
      </c>
      <c r="F66" s="112"/>
    </row>
    <row r="67" spans="1:6" ht="19.5" customHeight="1">
      <c r="A67" s="104"/>
      <c r="B67" s="105"/>
      <c r="C67" s="120"/>
      <c r="D67" s="105" t="s">
        <v>2572</v>
      </c>
      <c r="E67" s="105" t="s">
        <v>2573</v>
      </c>
      <c r="F67" s="112"/>
    </row>
    <row r="68" spans="1:6" ht="19.5" customHeight="1">
      <c r="A68" s="104"/>
      <c r="B68" s="105"/>
      <c r="C68" s="120"/>
      <c r="D68" s="107" t="s">
        <v>2574</v>
      </c>
      <c r="E68" s="108" t="s">
        <v>2575</v>
      </c>
      <c r="F68" s="109">
        <f>SUM(F69:F73)</f>
        <v>0</v>
      </c>
    </row>
    <row r="69" spans="1:6" ht="19.5" customHeight="1">
      <c r="A69" s="104"/>
      <c r="B69" s="105"/>
      <c r="C69" s="120"/>
      <c r="D69" s="107" t="s">
        <v>2576</v>
      </c>
      <c r="E69" s="115" t="s">
        <v>2577</v>
      </c>
      <c r="F69" s="112"/>
    </row>
    <row r="70" spans="1:6" ht="19.5" customHeight="1">
      <c r="A70" s="104"/>
      <c r="B70" s="105"/>
      <c r="C70" s="120"/>
      <c r="D70" s="107" t="s">
        <v>2578</v>
      </c>
      <c r="E70" s="115" t="s">
        <v>2579</v>
      </c>
      <c r="F70" s="112"/>
    </row>
    <row r="71" spans="1:6" ht="19.5" customHeight="1">
      <c r="A71" s="104"/>
      <c r="B71" s="105"/>
      <c r="C71" s="120"/>
      <c r="D71" s="107" t="s">
        <v>2580</v>
      </c>
      <c r="E71" s="115" t="s">
        <v>2581</v>
      </c>
      <c r="F71" s="112"/>
    </row>
    <row r="72" spans="1:6" ht="19.5" customHeight="1">
      <c r="A72" s="104"/>
      <c r="B72" s="105"/>
      <c r="C72" s="120"/>
      <c r="D72" s="107" t="s">
        <v>2582</v>
      </c>
      <c r="E72" s="115" t="s">
        <v>2583</v>
      </c>
      <c r="F72" s="112"/>
    </row>
    <row r="73" spans="1:6" ht="19.5" customHeight="1">
      <c r="A73" s="104"/>
      <c r="B73" s="105"/>
      <c r="C73" s="120"/>
      <c r="D73" s="107" t="s">
        <v>2584</v>
      </c>
      <c r="E73" s="115" t="s">
        <v>2585</v>
      </c>
      <c r="F73" s="112"/>
    </row>
    <row r="74" spans="1:6" ht="19.5" customHeight="1">
      <c r="A74" s="104"/>
      <c r="B74" s="105"/>
      <c r="C74" s="120"/>
      <c r="D74" s="107" t="s">
        <v>2586</v>
      </c>
      <c r="E74" s="108" t="s">
        <v>2587</v>
      </c>
      <c r="F74" s="109">
        <f>SUM(F75:F77)</f>
        <v>0</v>
      </c>
    </row>
    <row r="75" spans="1:6" ht="19.5" customHeight="1">
      <c r="A75" s="104"/>
      <c r="B75" s="105"/>
      <c r="C75" s="120"/>
      <c r="D75" s="107" t="s">
        <v>2588</v>
      </c>
      <c r="E75" s="105" t="s">
        <v>2589</v>
      </c>
      <c r="F75" s="112"/>
    </row>
    <row r="76" spans="1:6" ht="19.5" customHeight="1">
      <c r="A76" s="104"/>
      <c r="B76" s="105"/>
      <c r="C76" s="120"/>
      <c r="D76" s="107" t="s">
        <v>2590</v>
      </c>
      <c r="E76" s="105" t="s">
        <v>2591</v>
      </c>
      <c r="F76" s="112"/>
    </row>
    <row r="77" spans="1:6" ht="19.5" customHeight="1">
      <c r="A77" s="104"/>
      <c r="B77" s="105"/>
      <c r="C77" s="120"/>
      <c r="D77" s="107" t="s">
        <v>2592</v>
      </c>
      <c r="E77" s="105" t="s">
        <v>2593</v>
      </c>
      <c r="F77" s="112"/>
    </row>
    <row r="78" spans="1:6" ht="19.5" customHeight="1">
      <c r="A78" s="104"/>
      <c r="B78" s="105"/>
      <c r="C78" s="120"/>
      <c r="D78" s="107" t="s">
        <v>2594</v>
      </c>
      <c r="E78" s="108" t="s">
        <v>2595</v>
      </c>
      <c r="F78" s="109">
        <f>SUM(F79:F81)</f>
        <v>0</v>
      </c>
    </row>
    <row r="79" spans="1:6" ht="19.5" customHeight="1">
      <c r="A79" s="104"/>
      <c r="B79" s="105"/>
      <c r="C79" s="120"/>
      <c r="D79" s="267" t="s">
        <v>2596</v>
      </c>
      <c r="E79" s="114" t="s">
        <v>2538</v>
      </c>
      <c r="F79" s="112"/>
    </row>
    <row r="80" spans="1:6" ht="19.5" customHeight="1">
      <c r="A80" s="104"/>
      <c r="B80" s="105"/>
      <c r="C80" s="120"/>
      <c r="D80" s="267" t="s">
        <v>2597</v>
      </c>
      <c r="E80" s="114" t="s">
        <v>2540</v>
      </c>
      <c r="F80" s="112"/>
    </row>
    <row r="81" spans="1:6" ht="19.5" customHeight="1">
      <c r="A81" s="104"/>
      <c r="B81" s="105"/>
      <c r="C81" s="120"/>
      <c r="D81" s="107" t="s">
        <v>2598</v>
      </c>
      <c r="E81" s="114" t="s">
        <v>2599</v>
      </c>
      <c r="F81" s="112"/>
    </row>
    <row r="82" spans="1:6" ht="19.5" customHeight="1">
      <c r="A82" s="104"/>
      <c r="B82" s="105"/>
      <c r="C82" s="120"/>
      <c r="D82" s="107" t="s">
        <v>2600</v>
      </c>
      <c r="E82" s="108" t="s">
        <v>2601</v>
      </c>
      <c r="F82" s="109">
        <f>SUM(F83:F85)</f>
        <v>0</v>
      </c>
    </row>
    <row r="83" spans="1:6" ht="19.5" customHeight="1">
      <c r="A83" s="104"/>
      <c r="B83" s="105"/>
      <c r="C83" s="120"/>
      <c r="D83" s="267" t="s">
        <v>2602</v>
      </c>
      <c r="E83" s="114" t="s">
        <v>2538</v>
      </c>
      <c r="F83" s="112"/>
    </row>
    <row r="84" spans="1:6" ht="19.5" customHeight="1">
      <c r="A84" s="104"/>
      <c r="B84" s="105"/>
      <c r="C84" s="120"/>
      <c r="D84" s="267" t="s">
        <v>2603</v>
      </c>
      <c r="E84" s="114" t="s">
        <v>2540</v>
      </c>
      <c r="F84" s="112"/>
    </row>
    <row r="85" spans="1:6" ht="19.5" customHeight="1">
      <c r="A85" s="104"/>
      <c r="B85" s="105"/>
      <c r="C85" s="120"/>
      <c r="D85" s="107" t="s">
        <v>2604</v>
      </c>
      <c r="E85" s="114" t="s">
        <v>2605</v>
      </c>
      <c r="F85" s="112"/>
    </row>
    <row r="86" spans="1:6" ht="19.5" customHeight="1">
      <c r="A86" s="104"/>
      <c r="B86" s="105"/>
      <c r="C86" s="120"/>
      <c r="D86" s="107" t="s">
        <v>2606</v>
      </c>
      <c r="E86" s="108" t="s">
        <v>2607</v>
      </c>
      <c r="F86" s="109">
        <f>SUM(F87:F91)</f>
        <v>0</v>
      </c>
    </row>
    <row r="87" spans="1:6" ht="19.5" customHeight="1">
      <c r="A87" s="104"/>
      <c r="B87" s="105"/>
      <c r="C87" s="120"/>
      <c r="D87" s="267" t="s">
        <v>2608</v>
      </c>
      <c r="E87" s="114" t="s">
        <v>2577</v>
      </c>
      <c r="F87" s="112"/>
    </row>
    <row r="88" spans="1:6" ht="19.5" customHeight="1">
      <c r="A88" s="104"/>
      <c r="B88" s="105"/>
      <c r="C88" s="120"/>
      <c r="D88" s="267" t="s">
        <v>2609</v>
      </c>
      <c r="E88" s="114" t="s">
        <v>2579</v>
      </c>
      <c r="F88" s="112"/>
    </row>
    <row r="89" spans="1:6" ht="19.5" customHeight="1">
      <c r="A89" s="104"/>
      <c r="B89" s="105"/>
      <c r="C89" s="120"/>
      <c r="D89" s="267" t="s">
        <v>2610</v>
      </c>
      <c r="E89" s="114" t="s">
        <v>2581</v>
      </c>
      <c r="F89" s="112"/>
    </row>
    <row r="90" spans="1:6" ht="19.5" customHeight="1">
      <c r="A90" s="104"/>
      <c r="B90" s="105"/>
      <c r="C90" s="120"/>
      <c r="D90" s="267" t="s">
        <v>2611</v>
      </c>
      <c r="E90" s="114" t="s">
        <v>2583</v>
      </c>
      <c r="F90" s="112"/>
    </row>
    <row r="91" spans="1:6" ht="19.5" customHeight="1">
      <c r="A91" s="104"/>
      <c r="B91" s="105"/>
      <c r="C91" s="120"/>
      <c r="D91" s="107" t="s">
        <v>2612</v>
      </c>
      <c r="E91" s="114" t="s">
        <v>2613</v>
      </c>
      <c r="F91" s="112"/>
    </row>
    <row r="92" spans="1:6" ht="19.5" customHeight="1">
      <c r="A92" s="104"/>
      <c r="B92" s="105"/>
      <c r="C92" s="120"/>
      <c r="D92" s="107" t="s">
        <v>2614</v>
      </c>
      <c r="E92" s="108" t="s">
        <v>2615</v>
      </c>
      <c r="F92" s="109">
        <f>SUM(F93:F94)</f>
        <v>0</v>
      </c>
    </row>
    <row r="93" spans="1:6" ht="19.5" customHeight="1">
      <c r="A93" s="104"/>
      <c r="B93" s="105"/>
      <c r="C93" s="120"/>
      <c r="D93" s="267" t="s">
        <v>2616</v>
      </c>
      <c r="E93" s="114" t="s">
        <v>2589</v>
      </c>
      <c r="F93" s="112"/>
    </row>
    <row r="94" spans="1:6" ht="19.5" customHeight="1">
      <c r="A94" s="104"/>
      <c r="B94" s="105"/>
      <c r="C94" s="120"/>
      <c r="D94" s="107" t="s">
        <v>2617</v>
      </c>
      <c r="E94" s="114" t="s">
        <v>2618</v>
      </c>
      <c r="F94" s="112"/>
    </row>
    <row r="95" spans="1:6" ht="19.5" customHeight="1">
      <c r="A95" s="104"/>
      <c r="B95" s="105"/>
      <c r="C95" s="120"/>
      <c r="D95" s="107" t="s">
        <v>2619</v>
      </c>
      <c r="E95" s="124" t="s">
        <v>2620</v>
      </c>
      <c r="F95" s="109">
        <f>SUM(F96:F103)</f>
        <v>0</v>
      </c>
    </row>
    <row r="96" spans="1:6" ht="19.5" customHeight="1">
      <c r="A96" s="104"/>
      <c r="B96" s="105"/>
      <c r="C96" s="120"/>
      <c r="D96" s="267" t="s">
        <v>2621</v>
      </c>
      <c r="E96" s="114" t="s">
        <v>2538</v>
      </c>
      <c r="F96" s="112"/>
    </row>
    <row r="97" spans="1:6" ht="19.5" customHeight="1">
      <c r="A97" s="104"/>
      <c r="B97" s="105"/>
      <c r="C97" s="120"/>
      <c r="D97" s="267" t="s">
        <v>2622</v>
      </c>
      <c r="E97" s="114" t="s">
        <v>2540</v>
      </c>
      <c r="F97" s="112"/>
    </row>
    <row r="98" spans="1:6" ht="19.5" customHeight="1">
      <c r="A98" s="104"/>
      <c r="B98" s="105"/>
      <c r="C98" s="120"/>
      <c r="D98" s="267" t="s">
        <v>2623</v>
      </c>
      <c r="E98" s="114" t="s">
        <v>2542</v>
      </c>
      <c r="F98" s="112"/>
    </row>
    <row r="99" spans="1:6" ht="19.5" customHeight="1">
      <c r="A99" s="104"/>
      <c r="B99" s="105"/>
      <c r="C99" s="120"/>
      <c r="D99" s="267" t="s">
        <v>2624</v>
      </c>
      <c r="E99" s="114" t="s">
        <v>2544</v>
      </c>
      <c r="F99" s="112"/>
    </row>
    <row r="100" spans="1:6" ht="19.5" customHeight="1">
      <c r="A100" s="104"/>
      <c r="B100" s="105"/>
      <c r="C100" s="120"/>
      <c r="D100" s="267" t="s">
        <v>2625</v>
      </c>
      <c r="E100" s="114" t="s">
        <v>2550</v>
      </c>
      <c r="F100" s="112"/>
    </row>
    <row r="101" spans="1:6" ht="19.5" customHeight="1">
      <c r="A101" s="104"/>
      <c r="B101" s="105"/>
      <c r="C101" s="120"/>
      <c r="D101" s="267" t="s">
        <v>2626</v>
      </c>
      <c r="E101" s="114" t="s">
        <v>2554</v>
      </c>
      <c r="F101" s="112"/>
    </row>
    <row r="102" spans="1:6" ht="19.5" customHeight="1">
      <c r="A102" s="104"/>
      <c r="B102" s="105"/>
      <c r="C102" s="120"/>
      <c r="D102" s="267" t="s">
        <v>2627</v>
      </c>
      <c r="E102" s="114" t="s">
        <v>2556</v>
      </c>
      <c r="F102" s="112"/>
    </row>
    <row r="103" spans="1:6" ht="19.5" customHeight="1">
      <c r="A103" s="104"/>
      <c r="B103" s="105"/>
      <c r="C103" s="120"/>
      <c r="D103" s="107" t="s">
        <v>2628</v>
      </c>
      <c r="E103" s="114" t="s">
        <v>2629</v>
      </c>
      <c r="F103" s="112"/>
    </row>
    <row r="104" spans="1:6" ht="19.5" customHeight="1">
      <c r="A104" s="104"/>
      <c r="B104" s="105"/>
      <c r="C104" s="120"/>
      <c r="D104" s="107" t="s">
        <v>1434</v>
      </c>
      <c r="E104" s="108" t="s">
        <v>2630</v>
      </c>
      <c r="F104" s="109">
        <f>SUM(F105,F110,F115)</f>
        <v>0</v>
      </c>
    </row>
    <row r="105" spans="1:6" ht="19.5" customHeight="1">
      <c r="A105" s="104"/>
      <c r="B105" s="105"/>
      <c r="C105" s="120"/>
      <c r="D105" s="107" t="s">
        <v>2631</v>
      </c>
      <c r="E105" s="125" t="s">
        <v>2632</v>
      </c>
      <c r="F105" s="109">
        <f>SUM(F106:F109)</f>
        <v>0</v>
      </c>
    </row>
    <row r="106" spans="1:6" ht="19.5" customHeight="1">
      <c r="A106" s="104"/>
      <c r="B106" s="105"/>
      <c r="C106" s="120"/>
      <c r="D106" s="267" t="s">
        <v>2633</v>
      </c>
      <c r="E106" s="115" t="s">
        <v>2499</v>
      </c>
      <c r="F106" s="112"/>
    </row>
    <row r="107" spans="1:6" ht="19.5" customHeight="1">
      <c r="A107" s="104"/>
      <c r="B107" s="105"/>
      <c r="C107" s="120"/>
      <c r="D107" s="267" t="s">
        <v>2634</v>
      </c>
      <c r="E107" s="115" t="s">
        <v>2635</v>
      </c>
      <c r="F107" s="112"/>
    </row>
    <row r="108" spans="1:6" ht="19.5" customHeight="1">
      <c r="A108" s="104"/>
      <c r="B108" s="105"/>
      <c r="C108" s="120"/>
      <c r="D108" s="267" t="s">
        <v>2636</v>
      </c>
      <c r="E108" s="115" t="s">
        <v>2637</v>
      </c>
      <c r="F108" s="112"/>
    </row>
    <row r="109" spans="1:6" ht="19.5" customHeight="1">
      <c r="A109" s="104"/>
      <c r="B109" s="105"/>
      <c r="C109" s="120"/>
      <c r="D109" s="107" t="s">
        <v>2638</v>
      </c>
      <c r="E109" s="115" t="s">
        <v>2639</v>
      </c>
      <c r="F109" s="112"/>
    </row>
    <row r="110" spans="1:6" ht="19.5" customHeight="1">
      <c r="A110" s="104"/>
      <c r="B110" s="105"/>
      <c r="C110" s="120"/>
      <c r="D110" s="107" t="s">
        <v>2640</v>
      </c>
      <c r="E110" s="125" t="s">
        <v>2641</v>
      </c>
      <c r="F110" s="109">
        <f>SUM(F111:F114)</f>
        <v>0</v>
      </c>
    </row>
    <row r="111" spans="1:6" ht="19.5" customHeight="1">
      <c r="A111" s="104"/>
      <c r="B111" s="105"/>
      <c r="C111" s="120"/>
      <c r="D111" s="267" t="s">
        <v>2642</v>
      </c>
      <c r="E111" s="115" t="s">
        <v>2499</v>
      </c>
      <c r="F111" s="112"/>
    </row>
    <row r="112" spans="1:6" ht="19.5" customHeight="1">
      <c r="A112" s="104"/>
      <c r="B112" s="105"/>
      <c r="C112" s="120"/>
      <c r="D112" s="267" t="s">
        <v>2643</v>
      </c>
      <c r="E112" s="115" t="s">
        <v>2635</v>
      </c>
      <c r="F112" s="112"/>
    </row>
    <row r="113" spans="1:6" ht="19.5" customHeight="1">
      <c r="A113" s="104"/>
      <c r="B113" s="105"/>
      <c r="C113" s="120"/>
      <c r="D113" s="267" t="s">
        <v>2644</v>
      </c>
      <c r="E113" s="115" t="s">
        <v>2645</v>
      </c>
      <c r="F113" s="112"/>
    </row>
    <row r="114" spans="1:6" ht="19.5" customHeight="1">
      <c r="A114" s="104"/>
      <c r="B114" s="105"/>
      <c r="C114" s="120"/>
      <c r="D114" s="107" t="s">
        <v>2646</v>
      </c>
      <c r="E114" s="115" t="s">
        <v>2647</v>
      </c>
      <c r="F114" s="112"/>
    </row>
    <row r="115" spans="1:6" ht="19.5" customHeight="1">
      <c r="A115" s="104"/>
      <c r="B115" s="105"/>
      <c r="C115" s="120"/>
      <c r="D115" s="107" t="s">
        <v>2648</v>
      </c>
      <c r="E115" s="125" t="s">
        <v>2649</v>
      </c>
      <c r="F115" s="109">
        <f>SUM(F116:F119)</f>
        <v>0</v>
      </c>
    </row>
    <row r="116" spans="1:6" ht="19.5" customHeight="1">
      <c r="A116" s="104"/>
      <c r="B116" s="105"/>
      <c r="C116" s="120"/>
      <c r="D116" s="107" t="s">
        <v>2650</v>
      </c>
      <c r="E116" s="115" t="s">
        <v>1571</v>
      </c>
      <c r="F116" s="112"/>
    </row>
    <row r="117" spans="1:6" ht="19.5" customHeight="1">
      <c r="A117" s="104"/>
      <c r="B117" s="105"/>
      <c r="C117" s="120"/>
      <c r="D117" s="107" t="s">
        <v>2651</v>
      </c>
      <c r="E117" s="115" t="s">
        <v>2652</v>
      </c>
      <c r="F117" s="112"/>
    </row>
    <row r="118" spans="1:6" ht="19.5" customHeight="1">
      <c r="A118" s="104"/>
      <c r="B118" s="105"/>
      <c r="C118" s="120"/>
      <c r="D118" s="107" t="s">
        <v>2653</v>
      </c>
      <c r="E118" s="115" t="s">
        <v>2654</v>
      </c>
      <c r="F118" s="112"/>
    </row>
    <row r="119" spans="1:6" ht="19.5" customHeight="1">
      <c r="A119" s="104"/>
      <c r="B119" s="105"/>
      <c r="C119" s="120"/>
      <c r="D119" s="107" t="s">
        <v>2655</v>
      </c>
      <c r="E119" s="115" t="s">
        <v>2656</v>
      </c>
      <c r="F119" s="112"/>
    </row>
    <row r="120" spans="1:6" ht="19.5" customHeight="1">
      <c r="A120" s="104"/>
      <c r="B120" s="105"/>
      <c r="C120" s="120"/>
      <c r="D120" s="107" t="s">
        <v>1632</v>
      </c>
      <c r="E120" s="110" t="s">
        <v>2657</v>
      </c>
      <c r="F120" s="109">
        <f>SUM(F121,F126,F131,F140,F147,F156,F159,F162)</f>
        <v>0</v>
      </c>
    </row>
    <row r="121" spans="1:6" ht="19.5" customHeight="1">
      <c r="A121" s="104"/>
      <c r="B121" s="105"/>
      <c r="C121" s="120"/>
      <c r="D121" s="107" t="s">
        <v>2658</v>
      </c>
      <c r="E121" s="125" t="s">
        <v>2659</v>
      </c>
      <c r="F121" s="109">
        <f>SUM(F122:F125)</f>
        <v>0</v>
      </c>
    </row>
    <row r="122" spans="1:6" ht="19.5" customHeight="1">
      <c r="A122" s="104"/>
      <c r="B122" s="105"/>
      <c r="C122" s="120"/>
      <c r="D122" s="107" t="s">
        <v>2660</v>
      </c>
      <c r="E122" s="115" t="s">
        <v>1640</v>
      </c>
      <c r="F122" s="112"/>
    </row>
    <row r="123" spans="1:6" ht="19.5" customHeight="1">
      <c r="A123" s="104"/>
      <c r="B123" s="105"/>
      <c r="C123" s="120"/>
      <c r="D123" s="107" t="s">
        <v>2661</v>
      </c>
      <c r="E123" s="115" t="s">
        <v>1642</v>
      </c>
      <c r="F123" s="112"/>
    </row>
    <row r="124" spans="1:6" ht="19.5" customHeight="1">
      <c r="A124" s="104"/>
      <c r="B124" s="105"/>
      <c r="C124" s="120"/>
      <c r="D124" s="107" t="s">
        <v>2662</v>
      </c>
      <c r="E124" s="115" t="s">
        <v>2663</v>
      </c>
      <c r="F124" s="112"/>
    </row>
    <row r="125" spans="1:6" ht="19.5" customHeight="1">
      <c r="A125" s="104"/>
      <c r="B125" s="105"/>
      <c r="C125" s="120"/>
      <c r="D125" s="107" t="s">
        <v>2664</v>
      </c>
      <c r="E125" s="115" t="s">
        <v>2665</v>
      </c>
      <c r="F125" s="112"/>
    </row>
    <row r="126" spans="1:6" ht="19.5" customHeight="1">
      <c r="A126" s="104"/>
      <c r="B126" s="105"/>
      <c r="C126" s="120"/>
      <c r="D126" s="107" t="s">
        <v>2666</v>
      </c>
      <c r="E126" s="125" t="s">
        <v>2667</v>
      </c>
      <c r="F126" s="109">
        <f>SUM(F127:F130)</f>
        <v>0</v>
      </c>
    </row>
    <row r="127" spans="1:6" ht="19.5" customHeight="1">
      <c r="A127" s="104"/>
      <c r="B127" s="105"/>
      <c r="C127" s="120"/>
      <c r="D127" s="267" t="s">
        <v>2668</v>
      </c>
      <c r="E127" s="115" t="s">
        <v>2663</v>
      </c>
      <c r="F127" s="112"/>
    </row>
    <row r="128" spans="1:6" ht="19.5" customHeight="1">
      <c r="A128" s="104"/>
      <c r="B128" s="105"/>
      <c r="C128" s="120"/>
      <c r="D128" s="107" t="s">
        <v>2669</v>
      </c>
      <c r="E128" s="115" t="s">
        <v>2670</v>
      </c>
      <c r="F128" s="112"/>
    </row>
    <row r="129" spans="1:6" ht="19.5" customHeight="1">
      <c r="A129" s="104"/>
      <c r="B129" s="105"/>
      <c r="C129" s="120"/>
      <c r="D129" s="107" t="s">
        <v>2671</v>
      </c>
      <c r="E129" s="115" t="s">
        <v>2672</v>
      </c>
      <c r="F129" s="112"/>
    </row>
    <row r="130" spans="1:6" ht="19.5" customHeight="1">
      <c r="A130" s="104"/>
      <c r="B130" s="105"/>
      <c r="C130" s="120"/>
      <c r="D130" s="107" t="s">
        <v>2673</v>
      </c>
      <c r="E130" s="115" t="s">
        <v>2674</v>
      </c>
      <c r="F130" s="112"/>
    </row>
    <row r="131" spans="1:6" ht="19.5" customHeight="1">
      <c r="A131" s="104"/>
      <c r="B131" s="105"/>
      <c r="C131" s="120"/>
      <c r="D131" s="107" t="s">
        <v>2675</v>
      </c>
      <c r="E131" s="125" t="s">
        <v>2676</v>
      </c>
      <c r="F131" s="109">
        <f>SUM(F132:F139)</f>
        <v>0</v>
      </c>
    </row>
    <row r="132" spans="1:6" ht="19.5" customHeight="1">
      <c r="A132" s="104"/>
      <c r="B132" s="105"/>
      <c r="C132" s="120"/>
      <c r="D132" s="107" t="s">
        <v>2677</v>
      </c>
      <c r="E132" s="115" t="s">
        <v>2678</v>
      </c>
      <c r="F132" s="112"/>
    </row>
    <row r="133" spans="1:6" ht="19.5" customHeight="1">
      <c r="A133" s="104"/>
      <c r="B133" s="105"/>
      <c r="C133" s="120"/>
      <c r="D133" s="107" t="s">
        <v>2679</v>
      </c>
      <c r="E133" s="115" t="s">
        <v>2680</v>
      </c>
      <c r="F133" s="112"/>
    </row>
    <row r="134" spans="1:6" ht="19.5" customHeight="1">
      <c r="A134" s="104"/>
      <c r="B134" s="105"/>
      <c r="C134" s="120"/>
      <c r="D134" s="107" t="s">
        <v>2681</v>
      </c>
      <c r="E134" s="115" t="s">
        <v>2682</v>
      </c>
      <c r="F134" s="112"/>
    </row>
    <row r="135" spans="1:6" ht="19.5" customHeight="1">
      <c r="A135" s="104"/>
      <c r="B135" s="105"/>
      <c r="C135" s="120"/>
      <c r="D135" s="107" t="s">
        <v>2683</v>
      </c>
      <c r="E135" s="115" t="s">
        <v>2684</v>
      </c>
      <c r="F135" s="112"/>
    </row>
    <row r="136" spans="1:6" ht="19.5" customHeight="1">
      <c r="A136" s="104"/>
      <c r="B136" s="105"/>
      <c r="C136" s="120"/>
      <c r="D136" s="107" t="s">
        <v>2685</v>
      </c>
      <c r="E136" s="115" t="s">
        <v>2686</v>
      </c>
      <c r="F136" s="112"/>
    </row>
    <row r="137" spans="1:6" ht="19.5" customHeight="1">
      <c r="A137" s="104"/>
      <c r="B137" s="105"/>
      <c r="C137" s="120"/>
      <c r="D137" s="107" t="s">
        <v>2687</v>
      </c>
      <c r="E137" s="115" t="s">
        <v>2688</v>
      </c>
      <c r="F137" s="112"/>
    </row>
    <row r="138" spans="1:6" ht="19.5" customHeight="1">
      <c r="A138" s="104"/>
      <c r="B138" s="105"/>
      <c r="C138" s="120"/>
      <c r="D138" s="107" t="s">
        <v>2689</v>
      </c>
      <c r="E138" s="115" t="s">
        <v>2690</v>
      </c>
      <c r="F138" s="112"/>
    </row>
    <row r="139" spans="1:6" ht="19.5" customHeight="1">
      <c r="A139" s="104"/>
      <c r="B139" s="105"/>
      <c r="C139" s="120"/>
      <c r="D139" s="107" t="s">
        <v>2691</v>
      </c>
      <c r="E139" s="115" t="s">
        <v>2692</v>
      </c>
      <c r="F139" s="112"/>
    </row>
    <row r="140" spans="1:6" ht="19.5" customHeight="1">
      <c r="A140" s="104"/>
      <c r="B140" s="105"/>
      <c r="C140" s="120"/>
      <c r="D140" s="107" t="s">
        <v>2693</v>
      </c>
      <c r="E140" s="125" t="s">
        <v>2694</v>
      </c>
      <c r="F140" s="109">
        <f>SUM(F141:F146)</f>
        <v>0</v>
      </c>
    </row>
    <row r="141" spans="1:6" ht="19.5" customHeight="1">
      <c r="A141" s="104"/>
      <c r="B141" s="105"/>
      <c r="C141" s="120"/>
      <c r="D141" s="107" t="s">
        <v>2695</v>
      </c>
      <c r="E141" s="115" t="s">
        <v>2696</v>
      </c>
      <c r="F141" s="112"/>
    </row>
    <row r="142" spans="1:6" ht="19.5" customHeight="1">
      <c r="A142" s="104"/>
      <c r="B142" s="105"/>
      <c r="C142" s="120"/>
      <c r="D142" s="107" t="s">
        <v>2697</v>
      </c>
      <c r="E142" s="115" t="s">
        <v>2698</v>
      </c>
      <c r="F142" s="112"/>
    </row>
    <row r="143" spans="1:6" ht="19.5" customHeight="1">
      <c r="A143" s="104"/>
      <c r="B143" s="105"/>
      <c r="C143" s="120"/>
      <c r="D143" s="107" t="s">
        <v>2699</v>
      </c>
      <c r="E143" s="115" t="s">
        <v>2700</v>
      </c>
      <c r="F143" s="112"/>
    </row>
    <row r="144" spans="1:6" ht="19.5" customHeight="1">
      <c r="A144" s="104"/>
      <c r="B144" s="105"/>
      <c r="C144" s="120"/>
      <c r="D144" s="107" t="s">
        <v>2701</v>
      </c>
      <c r="E144" s="115" t="s">
        <v>2702</v>
      </c>
      <c r="F144" s="112"/>
    </row>
    <row r="145" spans="1:6" ht="19.5" customHeight="1">
      <c r="A145" s="104"/>
      <c r="B145" s="105"/>
      <c r="C145" s="120"/>
      <c r="D145" s="107" t="s">
        <v>2703</v>
      </c>
      <c r="E145" s="115" t="s">
        <v>2704</v>
      </c>
      <c r="F145" s="112"/>
    </row>
    <row r="146" spans="1:6" ht="19.5" customHeight="1">
      <c r="A146" s="104"/>
      <c r="B146" s="105"/>
      <c r="C146" s="120"/>
      <c r="D146" s="107" t="s">
        <v>2705</v>
      </c>
      <c r="E146" s="115" t="s">
        <v>2706</v>
      </c>
      <c r="F146" s="112"/>
    </row>
    <row r="147" spans="1:6" ht="19.5" customHeight="1">
      <c r="A147" s="104"/>
      <c r="B147" s="105"/>
      <c r="C147" s="120"/>
      <c r="D147" s="107" t="s">
        <v>2707</v>
      </c>
      <c r="E147" s="125" t="s">
        <v>2708</v>
      </c>
      <c r="F147" s="109">
        <f>SUM(F148:F155)</f>
        <v>0</v>
      </c>
    </row>
    <row r="148" spans="1:6" ht="19.5" customHeight="1">
      <c r="A148" s="104"/>
      <c r="B148" s="105"/>
      <c r="C148" s="120"/>
      <c r="D148" s="107" t="s">
        <v>2709</v>
      </c>
      <c r="E148" s="115" t="s">
        <v>2710</v>
      </c>
      <c r="F148" s="112"/>
    </row>
    <row r="149" spans="1:6" ht="19.5" customHeight="1">
      <c r="A149" s="104"/>
      <c r="B149" s="105"/>
      <c r="C149" s="120"/>
      <c r="D149" s="107" t="s">
        <v>2711</v>
      </c>
      <c r="E149" s="115" t="s">
        <v>1700</v>
      </c>
      <c r="F149" s="112"/>
    </row>
    <row r="150" spans="1:6" ht="19.5" customHeight="1">
      <c r="A150" s="104"/>
      <c r="B150" s="105"/>
      <c r="C150" s="120"/>
      <c r="D150" s="107" t="s">
        <v>2712</v>
      </c>
      <c r="E150" s="115" t="s">
        <v>2713</v>
      </c>
      <c r="F150" s="112"/>
    </row>
    <row r="151" spans="1:6" ht="19.5" customHeight="1">
      <c r="A151" s="104"/>
      <c r="B151" s="105"/>
      <c r="C151" s="120"/>
      <c r="D151" s="107" t="s">
        <v>2714</v>
      </c>
      <c r="E151" s="115" t="s">
        <v>2715</v>
      </c>
      <c r="F151" s="112"/>
    </row>
    <row r="152" spans="1:6" ht="19.5" customHeight="1">
      <c r="A152" s="104"/>
      <c r="B152" s="105"/>
      <c r="C152" s="120"/>
      <c r="D152" s="107" t="s">
        <v>2716</v>
      </c>
      <c r="E152" s="115" t="s">
        <v>2717</v>
      </c>
      <c r="F152" s="112"/>
    </row>
    <row r="153" spans="1:6" ht="19.5" customHeight="1">
      <c r="A153" s="104"/>
      <c r="B153" s="105"/>
      <c r="C153" s="120"/>
      <c r="D153" s="107" t="s">
        <v>2718</v>
      </c>
      <c r="E153" s="115" t="s">
        <v>2719</v>
      </c>
      <c r="F153" s="112"/>
    </row>
    <row r="154" spans="1:6" ht="19.5" customHeight="1">
      <c r="A154" s="104"/>
      <c r="B154" s="105"/>
      <c r="C154" s="120"/>
      <c r="D154" s="107" t="s">
        <v>2720</v>
      </c>
      <c r="E154" s="115" t="s">
        <v>2721</v>
      </c>
      <c r="F154" s="112"/>
    </row>
    <row r="155" spans="1:6" ht="19.5" customHeight="1">
      <c r="A155" s="104"/>
      <c r="B155" s="105"/>
      <c r="C155" s="120"/>
      <c r="D155" s="107" t="s">
        <v>2722</v>
      </c>
      <c r="E155" s="115" t="s">
        <v>2723</v>
      </c>
      <c r="F155" s="112"/>
    </row>
    <row r="156" spans="1:6" ht="19.5" customHeight="1">
      <c r="A156" s="104"/>
      <c r="B156" s="105"/>
      <c r="C156" s="120"/>
      <c r="D156" s="107" t="s">
        <v>2724</v>
      </c>
      <c r="E156" s="125" t="s">
        <v>2725</v>
      </c>
      <c r="F156" s="109">
        <f>SUM(F157:F158)</f>
        <v>0</v>
      </c>
    </row>
    <row r="157" spans="1:6" ht="19.5" customHeight="1">
      <c r="A157" s="104"/>
      <c r="B157" s="105"/>
      <c r="C157" s="120"/>
      <c r="D157" s="267" t="s">
        <v>2726</v>
      </c>
      <c r="E157" s="114" t="s">
        <v>1640</v>
      </c>
      <c r="F157" s="112"/>
    </row>
    <row r="158" spans="1:6" ht="19.5" customHeight="1">
      <c r="A158" s="104"/>
      <c r="B158" s="105"/>
      <c r="C158" s="120"/>
      <c r="D158" s="107" t="s">
        <v>2727</v>
      </c>
      <c r="E158" s="114" t="s">
        <v>2728</v>
      </c>
      <c r="F158" s="112"/>
    </row>
    <row r="159" spans="1:6" ht="19.5" customHeight="1">
      <c r="A159" s="104"/>
      <c r="B159" s="105"/>
      <c r="C159" s="120"/>
      <c r="D159" s="107" t="s">
        <v>2729</v>
      </c>
      <c r="E159" s="125" t="s">
        <v>2730</v>
      </c>
      <c r="F159" s="109">
        <f>SUM(F160:F161)</f>
        <v>0</v>
      </c>
    </row>
    <row r="160" spans="1:6" ht="19.5" customHeight="1">
      <c r="A160" s="104"/>
      <c r="B160" s="105"/>
      <c r="C160" s="120"/>
      <c r="D160" s="267" t="s">
        <v>2731</v>
      </c>
      <c r="E160" s="114" t="s">
        <v>1640</v>
      </c>
      <c r="F160" s="112"/>
    </row>
    <row r="161" spans="1:6" ht="19.5" customHeight="1">
      <c r="A161" s="104"/>
      <c r="B161" s="105"/>
      <c r="C161" s="120"/>
      <c r="D161" s="107" t="s">
        <v>2732</v>
      </c>
      <c r="E161" s="114" t="s">
        <v>2733</v>
      </c>
      <c r="F161" s="112"/>
    </row>
    <row r="162" spans="1:6" ht="19.5" customHeight="1">
      <c r="A162" s="104"/>
      <c r="B162" s="105"/>
      <c r="C162" s="120"/>
      <c r="D162" s="107" t="s">
        <v>2734</v>
      </c>
      <c r="E162" s="125" t="s">
        <v>2735</v>
      </c>
      <c r="F162" s="109"/>
    </row>
    <row r="163" spans="1:6" ht="19.5" customHeight="1">
      <c r="A163" s="104"/>
      <c r="B163" s="105"/>
      <c r="C163" s="120"/>
      <c r="D163" s="107" t="s">
        <v>1735</v>
      </c>
      <c r="E163" s="110" t="s">
        <v>2736</v>
      </c>
      <c r="F163" s="109">
        <f>SUM(F164)</f>
        <v>0</v>
      </c>
    </row>
    <row r="164" spans="1:6" ht="19.5" customHeight="1">
      <c r="A164" s="104"/>
      <c r="B164" s="105"/>
      <c r="C164" s="120"/>
      <c r="D164" s="107" t="s">
        <v>2737</v>
      </c>
      <c r="E164" s="125" t="s">
        <v>2738</v>
      </c>
      <c r="F164" s="109">
        <f>SUM(F165:F166)</f>
        <v>0</v>
      </c>
    </row>
    <row r="165" spans="1:6" ht="19.5" customHeight="1">
      <c r="A165" s="104"/>
      <c r="B165" s="105"/>
      <c r="C165" s="120"/>
      <c r="D165" s="107" t="s">
        <v>2739</v>
      </c>
      <c r="E165" s="115" t="s">
        <v>2740</v>
      </c>
      <c r="F165" s="112"/>
    </row>
    <row r="166" spans="1:6" ht="19.5" customHeight="1">
      <c r="A166" s="104"/>
      <c r="B166" s="105"/>
      <c r="C166" s="120"/>
      <c r="D166" s="107" t="s">
        <v>2741</v>
      </c>
      <c r="E166" s="115" t="s">
        <v>2742</v>
      </c>
      <c r="F166" s="112"/>
    </row>
    <row r="167" spans="1:6" ht="19.5" customHeight="1">
      <c r="A167" s="104"/>
      <c r="B167" s="105"/>
      <c r="C167" s="120"/>
      <c r="D167" s="107" t="s">
        <v>2241</v>
      </c>
      <c r="E167" s="110" t="s">
        <v>2743</v>
      </c>
      <c r="F167" s="109">
        <f>SUM(F168,F172,F181)</f>
        <v>39828</v>
      </c>
    </row>
    <row r="168" spans="1:6" ht="19.5" customHeight="1">
      <c r="A168" s="104"/>
      <c r="B168" s="105"/>
      <c r="C168" s="120"/>
      <c r="D168" s="107" t="s">
        <v>2744</v>
      </c>
      <c r="E168" s="125" t="s">
        <v>2745</v>
      </c>
      <c r="F168" s="109">
        <f>SUM(F169:F171)</f>
        <v>39617</v>
      </c>
    </row>
    <row r="169" spans="1:6" ht="19.5" customHeight="1">
      <c r="A169" s="104"/>
      <c r="B169" s="105"/>
      <c r="C169" s="120"/>
      <c r="D169" s="107" t="s">
        <v>2746</v>
      </c>
      <c r="E169" s="115" t="s">
        <v>2747</v>
      </c>
      <c r="F169" s="112"/>
    </row>
    <row r="170" spans="1:6" ht="19.5" customHeight="1">
      <c r="A170" s="104"/>
      <c r="B170" s="105"/>
      <c r="C170" s="120"/>
      <c r="D170" s="107" t="s">
        <v>2748</v>
      </c>
      <c r="E170" s="115" t="s">
        <v>2749</v>
      </c>
      <c r="F170" s="112">
        <v>39617</v>
      </c>
    </row>
    <row r="171" spans="1:6" ht="19.5" customHeight="1">
      <c r="A171" s="104"/>
      <c r="B171" s="105"/>
      <c r="C171" s="120"/>
      <c r="D171" s="107" t="s">
        <v>2750</v>
      </c>
      <c r="E171" s="115" t="s">
        <v>2751</v>
      </c>
      <c r="F171" s="112"/>
    </row>
    <row r="172" spans="1:6" ht="19.5" customHeight="1">
      <c r="A172" s="104"/>
      <c r="B172" s="105"/>
      <c r="C172" s="120"/>
      <c r="D172" s="107" t="s">
        <v>2752</v>
      </c>
      <c r="E172" s="125" t="s">
        <v>2753</v>
      </c>
      <c r="F172" s="109">
        <f>SUM(F173:F180)</f>
        <v>0</v>
      </c>
    </row>
    <row r="173" spans="1:6" ht="19.5" customHeight="1">
      <c r="A173" s="104"/>
      <c r="B173" s="105"/>
      <c r="C173" s="120"/>
      <c r="D173" s="107" t="s">
        <v>2754</v>
      </c>
      <c r="E173" s="115" t="s">
        <v>2755</v>
      </c>
      <c r="F173" s="112"/>
    </row>
    <row r="174" spans="1:6" ht="19.5" customHeight="1">
      <c r="A174" s="104"/>
      <c r="B174" s="105"/>
      <c r="C174" s="120"/>
      <c r="D174" s="107" t="s">
        <v>2756</v>
      </c>
      <c r="E174" s="115" t="s">
        <v>2757</v>
      </c>
      <c r="F174" s="112"/>
    </row>
    <row r="175" spans="1:6" ht="19.5" customHeight="1">
      <c r="A175" s="104"/>
      <c r="B175" s="105"/>
      <c r="C175" s="120"/>
      <c r="D175" s="107" t="s">
        <v>2758</v>
      </c>
      <c r="E175" s="115" t="s">
        <v>2759</v>
      </c>
      <c r="F175" s="112"/>
    </row>
    <row r="176" spans="1:6" ht="19.5" customHeight="1">
      <c r="A176" s="104"/>
      <c r="B176" s="105"/>
      <c r="C176" s="120"/>
      <c r="D176" s="107" t="s">
        <v>2760</v>
      </c>
      <c r="E176" s="115" t="s">
        <v>2761</v>
      </c>
      <c r="F176" s="112"/>
    </row>
    <row r="177" spans="1:6" ht="19.5" customHeight="1">
      <c r="A177" s="104"/>
      <c r="B177" s="105"/>
      <c r="C177" s="120"/>
      <c r="D177" s="107" t="s">
        <v>2762</v>
      </c>
      <c r="E177" s="115" t="s">
        <v>2763</v>
      </c>
      <c r="F177" s="112"/>
    </row>
    <row r="178" spans="1:6" ht="19.5" customHeight="1">
      <c r="A178" s="104"/>
      <c r="B178" s="105"/>
      <c r="C178" s="120"/>
      <c r="D178" s="107" t="s">
        <v>2764</v>
      </c>
      <c r="E178" s="115" t="s">
        <v>2765</v>
      </c>
      <c r="F178" s="112"/>
    </row>
    <row r="179" spans="1:6" ht="19.5" customHeight="1">
      <c r="A179" s="104"/>
      <c r="B179" s="105"/>
      <c r="C179" s="120"/>
      <c r="D179" s="107" t="s">
        <v>2766</v>
      </c>
      <c r="E179" s="115" t="s">
        <v>2767</v>
      </c>
      <c r="F179" s="112"/>
    </row>
    <row r="180" spans="1:6" ht="19.5" customHeight="1">
      <c r="A180" s="104"/>
      <c r="B180" s="105"/>
      <c r="C180" s="120"/>
      <c r="D180" s="107" t="s">
        <v>2768</v>
      </c>
      <c r="E180" s="115" t="s">
        <v>2769</v>
      </c>
      <c r="F180" s="112"/>
    </row>
    <row r="181" spans="1:6" ht="19.5" customHeight="1">
      <c r="A181" s="104"/>
      <c r="B181" s="105"/>
      <c r="C181" s="120"/>
      <c r="D181" s="107" t="s">
        <v>2770</v>
      </c>
      <c r="E181" s="125" t="s">
        <v>2771</v>
      </c>
      <c r="F181" s="109">
        <f>SUM(F182:F191)</f>
        <v>211</v>
      </c>
    </row>
    <row r="182" spans="1:6" ht="19.5" customHeight="1">
      <c r="A182" s="104"/>
      <c r="B182" s="105"/>
      <c r="C182" s="120"/>
      <c r="D182" s="107" t="s">
        <v>2772</v>
      </c>
      <c r="E182" s="115" t="s">
        <v>2773</v>
      </c>
      <c r="F182" s="112">
        <v>211</v>
      </c>
    </row>
    <row r="183" spans="1:6" ht="19.5" customHeight="1">
      <c r="A183" s="104"/>
      <c r="B183" s="105"/>
      <c r="C183" s="120"/>
      <c r="D183" s="107" t="s">
        <v>2774</v>
      </c>
      <c r="E183" s="115" t="s">
        <v>2775</v>
      </c>
      <c r="F183" s="112">
        <v>0</v>
      </c>
    </row>
    <row r="184" spans="1:6" ht="19.5" customHeight="1">
      <c r="A184" s="104"/>
      <c r="B184" s="105"/>
      <c r="C184" s="120"/>
      <c r="D184" s="107" t="s">
        <v>2776</v>
      </c>
      <c r="E184" s="115" t="s">
        <v>2777</v>
      </c>
      <c r="F184" s="112"/>
    </row>
    <row r="185" spans="1:6" ht="19.5" customHeight="1">
      <c r="A185" s="104"/>
      <c r="B185" s="105"/>
      <c r="C185" s="120"/>
      <c r="D185" s="107" t="s">
        <v>2778</v>
      </c>
      <c r="E185" s="115" t="s">
        <v>2779</v>
      </c>
      <c r="F185" s="112"/>
    </row>
    <row r="186" spans="1:6" ht="19.5" customHeight="1">
      <c r="A186" s="104"/>
      <c r="B186" s="105"/>
      <c r="C186" s="120"/>
      <c r="D186" s="107" t="s">
        <v>2780</v>
      </c>
      <c r="E186" s="115" t="s">
        <v>2781</v>
      </c>
      <c r="F186" s="112">
        <v>0</v>
      </c>
    </row>
    <row r="187" spans="1:6" ht="19.5" customHeight="1">
      <c r="A187" s="104"/>
      <c r="B187" s="105"/>
      <c r="C187" s="120"/>
      <c r="D187" s="107" t="s">
        <v>2782</v>
      </c>
      <c r="E187" s="115" t="s">
        <v>2783</v>
      </c>
      <c r="F187" s="112"/>
    </row>
    <row r="188" spans="1:6" ht="19.5" customHeight="1">
      <c r="A188" s="104"/>
      <c r="B188" s="105"/>
      <c r="C188" s="120"/>
      <c r="D188" s="107" t="s">
        <v>2784</v>
      </c>
      <c r="E188" s="126" t="s">
        <v>2785</v>
      </c>
      <c r="F188" s="112"/>
    </row>
    <row r="189" spans="1:6" ht="19.5" customHeight="1">
      <c r="A189" s="104"/>
      <c r="B189" s="105"/>
      <c r="C189" s="120"/>
      <c r="D189" s="107" t="s">
        <v>2786</v>
      </c>
      <c r="E189" s="115" t="s">
        <v>2787</v>
      </c>
      <c r="F189" s="112"/>
    </row>
    <row r="190" spans="1:6" ht="19.5" customHeight="1">
      <c r="A190" s="104"/>
      <c r="B190" s="105"/>
      <c r="C190" s="120"/>
      <c r="D190" s="107" t="s">
        <v>2788</v>
      </c>
      <c r="E190" s="115" t="s">
        <v>2789</v>
      </c>
      <c r="F190" s="112">
        <v>0</v>
      </c>
    </row>
    <row r="191" spans="1:6" ht="19.5" customHeight="1">
      <c r="A191" s="104"/>
      <c r="B191" s="105"/>
      <c r="C191" s="120"/>
      <c r="D191" s="107" t="s">
        <v>2790</v>
      </c>
      <c r="E191" s="115" t="s">
        <v>2791</v>
      </c>
      <c r="F191" s="112"/>
    </row>
    <row r="192" spans="1:6" ht="19.5" customHeight="1">
      <c r="A192" s="104"/>
      <c r="B192" s="105"/>
      <c r="C192" s="120"/>
      <c r="D192" s="107" t="s">
        <v>2246</v>
      </c>
      <c r="E192" s="110" t="s">
        <v>2792</v>
      </c>
      <c r="F192" s="109">
        <f>SUM(F193:F207)</f>
        <v>6932</v>
      </c>
    </row>
    <row r="193" spans="1:6" ht="19.5" customHeight="1">
      <c r="A193" s="104"/>
      <c r="B193" s="105"/>
      <c r="C193" s="120"/>
      <c r="D193" s="107" t="s">
        <v>2793</v>
      </c>
      <c r="E193" s="111" t="s">
        <v>2794</v>
      </c>
      <c r="F193" s="112"/>
    </row>
    <row r="194" spans="1:6" ht="19.5" customHeight="1">
      <c r="A194" s="104"/>
      <c r="B194" s="105"/>
      <c r="C194" s="120"/>
      <c r="D194" s="107" t="s">
        <v>2795</v>
      </c>
      <c r="E194" s="111" t="s">
        <v>2796</v>
      </c>
      <c r="F194" s="112"/>
    </row>
    <row r="195" spans="1:6" ht="19.5" customHeight="1">
      <c r="A195" s="104"/>
      <c r="B195" s="105"/>
      <c r="C195" s="120"/>
      <c r="D195" s="107" t="s">
        <v>2797</v>
      </c>
      <c r="E195" s="111" t="s">
        <v>2798</v>
      </c>
      <c r="F195" s="112"/>
    </row>
    <row r="196" spans="1:6" ht="19.5" customHeight="1">
      <c r="A196" s="104"/>
      <c r="B196" s="105"/>
      <c r="C196" s="120"/>
      <c r="D196" s="107" t="s">
        <v>2799</v>
      </c>
      <c r="E196" s="111" t="s">
        <v>2800</v>
      </c>
      <c r="F196" s="112"/>
    </row>
    <row r="197" spans="1:6" ht="19.5" customHeight="1">
      <c r="A197" s="104"/>
      <c r="B197" s="105"/>
      <c r="C197" s="120"/>
      <c r="D197" s="107" t="s">
        <v>2801</v>
      </c>
      <c r="E197" s="111" t="s">
        <v>2802</v>
      </c>
      <c r="F197" s="112"/>
    </row>
    <row r="198" spans="1:6" ht="19.5" customHeight="1">
      <c r="A198" s="104"/>
      <c r="B198" s="105"/>
      <c r="C198" s="120"/>
      <c r="D198" s="107" t="s">
        <v>2803</v>
      </c>
      <c r="E198" s="111" t="s">
        <v>2804</v>
      </c>
      <c r="F198" s="112"/>
    </row>
    <row r="199" spans="1:6" ht="19.5" customHeight="1">
      <c r="A199" s="104"/>
      <c r="B199" s="105"/>
      <c r="C199" s="120"/>
      <c r="D199" s="107" t="s">
        <v>2805</v>
      </c>
      <c r="E199" s="111" t="s">
        <v>2806</v>
      </c>
      <c r="F199" s="112"/>
    </row>
    <row r="200" spans="1:6" ht="19.5" customHeight="1">
      <c r="A200" s="104"/>
      <c r="B200" s="105"/>
      <c r="C200" s="120"/>
      <c r="D200" s="107" t="s">
        <v>2807</v>
      </c>
      <c r="E200" s="111" t="s">
        <v>2808</v>
      </c>
      <c r="F200" s="112"/>
    </row>
    <row r="201" spans="1:6" ht="19.5" customHeight="1">
      <c r="A201" s="104"/>
      <c r="B201" s="105"/>
      <c r="C201" s="120"/>
      <c r="D201" s="107" t="s">
        <v>2809</v>
      </c>
      <c r="E201" s="111" t="s">
        <v>2810</v>
      </c>
      <c r="F201" s="112"/>
    </row>
    <row r="202" spans="1:6" ht="19.5" customHeight="1">
      <c r="A202" s="104"/>
      <c r="B202" s="105"/>
      <c r="C202" s="120"/>
      <c r="D202" s="107" t="s">
        <v>2811</v>
      </c>
      <c r="E202" s="111" t="s">
        <v>2812</v>
      </c>
      <c r="F202" s="112"/>
    </row>
    <row r="203" spans="1:6" ht="19.5" customHeight="1">
      <c r="A203" s="104"/>
      <c r="B203" s="105"/>
      <c r="C203" s="120"/>
      <c r="D203" s="107" t="s">
        <v>2813</v>
      </c>
      <c r="E203" s="111" t="s">
        <v>2814</v>
      </c>
      <c r="F203" s="112"/>
    </row>
    <row r="204" spans="1:6" ht="19.5" customHeight="1">
      <c r="A204" s="104"/>
      <c r="B204" s="105"/>
      <c r="C204" s="120"/>
      <c r="D204" s="107" t="s">
        <v>2815</v>
      </c>
      <c r="E204" s="111" t="s">
        <v>2816</v>
      </c>
      <c r="F204" s="112"/>
    </row>
    <row r="205" spans="1:6" ht="19.5" customHeight="1">
      <c r="A205" s="104"/>
      <c r="B205" s="105"/>
      <c r="C205" s="120"/>
      <c r="D205" s="107" t="s">
        <v>2817</v>
      </c>
      <c r="E205" s="111" t="s">
        <v>2818</v>
      </c>
      <c r="F205" s="112"/>
    </row>
    <row r="206" spans="1:6" ht="19.5" customHeight="1">
      <c r="A206" s="104"/>
      <c r="B206" s="105"/>
      <c r="C206" s="120"/>
      <c r="D206" s="107" t="s">
        <v>2819</v>
      </c>
      <c r="E206" s="111" t="s">
        <v>2820</v>
      </c>
      <c r="F206" s="112"/>
    </row>
    <row r="207" spans="1:6" ht="19.5" customHeight="1">
      <c r="A207" s="104"/>
      <c r="B207" s="105"/>
      <c r="C207" s="120"/>
      <c r="D207" s="107" t="s">
        <v>2821</v>
      </c>
      <c r="E207" s="111" t="s">
        <v>2822</v>
      </c>
      <c r="F207" s="112">
        <v>6932</v>
      </c>
    </row>
    <row r="208" spans="1:6" ht="19.5" customHeight="1">
      <c r="A208" s="104"/>
      <c r="B208" s="105"/>
      <c r="C208" s="120"/>
      <c r="D208" s="107" t="s">
        <v>2258</v>
      </c>
      <c r="E208" s="110" t="s">
        <v>2823</v>
      </c>
      <c r="F208" s="109">
        <f>SUM(F209:F223)</f>
        <v>0</v>
      </c>
    </row>
    <row r="209" spans="1:6" ht="19.5" customHeight="1">
      <c r="A209" s="104"/>
      <c r="B209" s="105"/>
      <c r="C209" s="120"/>
      <c r="D209" s="107" t="s">
        <v>2824</v>
      </c>
      <c r="E209" s="111" t="s">
        <v>2825</v>
      </c>
      <c r="F209" s="112"/>
    </row>
    <row r="210" spans="1:6" ht="19.5" customHeight="1">
      <c r="A210" s="104"/>
      <c r="B210" s="105"/>
      <c r="C210" s="120"/>
      <c r="D210" s="107" t="s">
        <v>2826</v>
      </c>
      <c r="E210" s="111" t="s">
        <v>2827</v>
      </c>
      <c r="F210" s="112"/>
    </row>
    <row r="211" spans="1:6" ht="19.5" customHeight="1">
      <c r="A211" s="104"/>
      <c r="B211" s="105"/>
      <c r="C211" s="120"/>
      <c r="D211" s="107" t="s">
        <v>2828</v>
      </c>
      <c r="E211" s="111" t="s">
        <v>2829</v>
      </c>
      <c r="F211" s="112"/>
    </row>
    <row r="212" spans="1:6" ht="19.5" customHeight="1">
      <c r="A212" s="104"/>
      <c r="B212" s="105"/>
      <c r="C212" s="120"/>
      <c r="D212" s="107" t="s">
        <v>2830</v>
      </c>
      <c r="E212" s="111" t="s">
        <v>2831</v>
      </c>
      <c r="F212" s="112"/>
    </row>
    <row r="213" spans="1:6" ht="19.5" customHeight="1">
      <c r="A213" s="104"/>
      <c r="B213" s="105"/>
      <c r="C213" s="120"/>
      <c r="D213" s="107" t="s">
        <v>2832</v>
      </c>
      <c r="E213" s="111" t="s">
        <v>2833</v>
      </c>
      <c r="F213" s="112"/>
    </row>
    <row r="214" spans="1:6" ht="19.5" customHeight="1">
      <c r="A214" s="104"/>
      <c r="B214" s="105"/>
      <c r="C214" s="120"/>
      <c r="D214" s="107" t="s">
        <v>2834</v>
      </c>
      <c r="E214" s="111" t="s">
        <v>2835</v>
      </c>
      <c r="F214" s="112"/>
    </row>
    <row r="215" spans="1:6" ht="19.5" customHeight="1">
      <c r="A215" s="104"/>
      <c r="B215" s="105"/>
      <c r="C215" s="120"/>
      <c r="D215" s="107" t="s">
        <v>2836</v>
      </c>
      <c r="E215" s="111" t="s">
        <v>2837</v>
      </c>
      <c r="F215" s="112"/>
    </row>
    <row r="216" spans="1:6" ht="19.5" customHeight="1">
      <c r="A216" s="104"/>
      <c r="B216" s="105"/>
      <c r="C216" s="120"/>
      <c r="D216" s="107" t="s">
        <v>2838</v>
      </c>
      <c r="E216" s="111" t="s">
        <v>2839</v>
      </c>
      <c r="F216" s="112"/>
    </row>
    <row r="217" spans="1:6" ht="19.5" customHeight="1">
      <c r="A217" s="104"/>
      <c r="B217" s="105"/>
      <c r="C217" s="120"/>
      <c r="D217" s="107" t="s">
        <v>2840</v>
      </c>
      <c r="E217" s="111" t="s">
        <v>2841</v>
      </c>
      <c r="F217" s="112"/>
    </row>
    <row r="218" spans="1:6" ht="19.5" customHeight="1">
      <c r="A218" s="104"/>
      <c r="B218" s="105"/>
      <c r="C218" s="120"/>
      <c r="D218" s="107" t="s">
        <v>2842</v>
      </c>
      <c r="E218" s="111" t="s">
        <v>2843</v>
      </c>
      <c r="F218" s="112"/>
    </row>
    <row r="219" spans="1:6" ht="19.5" customHeight="1">
      <c r="A219" s="104"/>
      <c r="B219" s="105"/>
      <c r="C219" s="120"/>
      <c r="D219" s="107" t="s">
        <v>2844</v>
      </c>
      <c r="E219" s="111" t="s">
        <v>2845</v>
      </c>
      <c r="F219" s="112"/>
    </row>
    <row r="220" spans="1:6" ht="19.5" customHeight="1">
      <c r="A220" s="104"/>
      <c r="B220" s="105"/>
      <c r="C220" s="120"/>
      <c r="D220" s="107" t="s">
        <v>2846</v>
      </c>
      <c r="E220" s="111" t="s">
        <v>2847</v>
      </c>
      <c r="F220" s="112"/>
    </row>
    <row r="221" spans="1:6" ht="19.5" customHeight="1">
      <c r="A221" s="104"/>
      <c r="B221" s="105"/>
      <c r="C221" s="120"/>
      <c r="D221" s="107" t="s">
        <v>2848</v>
      </c>
      <c r="E221" s="111" t="s">
        <v>2849</v>
      </c>
      <c r="F221" s="112"/>
    </row>
    <row r="222" spans="1:6" ht="19.5" customHeight="1">
      <c r="A222" s="104"/>
      <c r="B222" s="105"/>
      <c r="C222" s="120"/>
      <c r="D222" s="107" t="s">
        <v>2850</v>
      </c>
      <c r="E222" s="111" t="s">
        <v>2851</v>
      </c>
      <c r="F222" s="112"/>
    </row>
    <row r="223" spans="1:6" ht="19.5" customHeight="1">
      <c r="A223" s="104"/>
      <c r="B223" s="105"/>
      <c r="C223" s="120"/>
      <c r="D223" s="107" t="s">
        <v>2852</v>
      </c>
      <c r="E223" s="111" t="s">
        <v>2853</v>
      </c>
      <c r="F223" s="112"/>
    </row>
    <row r="224" spans="1:6" ht="19.5" customHeight="1">
      <c r="A224" s="104"/>
      <c r="B224" s="105"/>
      <c r="C224" s="120"/>
      <c r="D224" s="268" t="s">
        <v>2854</v>
      </c>
      <c r="E224" s="110" t="s">
        <v>2855</v>
      </c>
      <c r="F224" s="109">
        <f>SUM(F225,F238)</f>
        <v>0</v>
      </c>
    </row>
    <row r="225" spans="1:6" ht="19.5" customHeight="1">
      <c r="A225" s="104"/>
      <c r="B225" s="105"/>
      <c r="C225" s="120"/>
      <c r="D225" s="268" t="s">
        <v>2856</v>
      </c>
      <c r="E225" s="110" t="s">
        <v>2857</v>
      </c>
      <c r="F225" s="109">
        <f>SUM(F226:F237)</f>
        <v>0</v>
      </c>
    </row>
    <row r="226" spans="1:6" ht="19.5" customHeight="1">
      <c r="A226" s="104"/>
      <c r="B226" s="105"/>
      <c r="C226" s="120"/>
      <c r="D226" s="268" t="s">
        <v>2858</v>
      </c>
      <c r="E226" s="111" t="s">
        <v>2859</v>
      </c>
      <c r="F226" s="112"/>
    </row>
    <row r="227" spans="1:6" ht="19.5" customHeight="1">
      <c r="A227" s="104"/>
      <c r="B227" s="105"/>
      <c r="C227" s="120"/>
      <c r="D227" s="268" t="s">
        <v>2860</v>
      </c>
      <c r="E227" s="111" t="s">
        <v>2861</v>
      </c>
      <c r="F227" s="112"/>
    </row>
    <row r="228" spans="1:6" ht="19.5" customHeight="1">
      <c r="A228" s="104"/>
      <c r="B228" s="105"/>
      <c r="C228" s="120"/>
      <c r="D228" s="268" t="s">
        <v>2862</v>
      </c>
      <c r="E228" s="111" t="s">
        <v>2863</v>
      </c>
      <c r="F228" s="112"/>
    </row>
    <row r="229" spans="1:6" ht="19.5" customHeight="1">
      <c r="A229" s="104"/>
      <c r="B229" s="105"/>
      <c r="C229" s="120"/>
      <c r="D229" s="268" t="s">
        <v>2864</v>
      </c>
      <c r="E229" s="111" t="s">
        <v>2865</v>
      </c>
      <c r="F229" s="112"/>
    </row>
    <row r="230" spans="1:6" ht="19.5" customHeight="1">
      <c r="A230" s="104"/>
      <c r="B230" s="105"/>
      <c r="C230" s="120"/>
      <c r="D230" s="268" t="s">
        <v>2866</v>
      </c>
      <c r="E230" s="111" t="s">
        <v>2867</v>
      </c>
      <c r="F230" s="112"/>
    </row>
    <row r="231" spans="1:6" ht="19.5" customHeight="1">
      <c r="A231" s="104"/>
      <c r="B231" s="105"/>
      <c r="C231" s="120"/>
      <c r="D231" s="268" t="s">
        <v>2868</v>
      </c>
      <c r="E231" s="111" t="s">
        <v>2869</v>
      </c>
      <c r="F231" s="112"/>
    </row>
    <row r="232" spans="1:6" ht="19.5" customHeight="1">
      <c r="A232" s="104"/>
      <c r="B232" s="105"/>
      <c r="C232" s="120"/>
      <c r="D232" s="268" t="s">
        <v>2870</v>
      </c>
      <c r="E232" s="111" t="s">
        <v>2871</v>
      </c>
      <c r="F232" s="112"/>
    </row>
    <row r="233" spans="1:6" ht="19.5" customHeight="1">
      <c r="A233" s="104"/>
      <c r="B233" s="105"/>
      <c r="C233" s="120"/>
      <c r="D233" s="268" t="s">
        <v>2872</v>
      </c>
      <c r="E233" s="111" t="s">
        <v>2873</v>
      </c>
      <c r="F233" s="112"/>
    </row>
    <row r="234" spans="1:6" ht="19.5" customHeight="1">
      <c r="A234" s="104"/>
      <c r="B234" s="105"/>
      <c r="C234" s="120"/>
      <c r="D234" s="268" t="s">
        <v>2874</v>
      </c>
      <c r="E234" s="111" t="s">
        <v>2875</v>
      </c>
      <c r="F234" s="112"/>
    </row>
    <row r="235" spans="1:6" ht="19.5" customHeight="1">
      <c r="A235" s="104"/>
      <c r="B235" s="105"/>
      <c r="C235" s="120"/>
      <c r="D235" s="268" t="s">
        <v>2876</v>
      </c>
      <c r="E235" s="111" t="s">
        <v>2877</v>
      </c>
      <c r="F235" s="112"/>
    </row>
    <row r="236" spans="1:6" ht="19.5" customHeight="1">
      <c r="A236" s="104"/>
      <c r="B236" s="105"/>
      <c r="C236" s="120"/>
      <c r="D236" s="268" t="s">
        <v>2878</v>
      </c>
      <c r="E236" s="111" t="s">
        <v>2879</v>
      </c>
      <c r="F236" s="112"/>
    </row>
    <row r="237" spans="1:6" ht="19.5" customHeight="1">
      <c r="A237" s="104"/>
      <c r="B237" s="105"/>
      <c r="C237" s="120"/>
      <c r="D237" s="268" t="s">
        <v>2880</v>
      </c>
      <c r="E237" s="111" t="s">
        <v>2881</v>
      </c>
      <c r="F237" s="112"/>
    </row>
    <row r="238" spans="1:6" ht="19.5" customHeight="1">
      <c r="A238" s="104"/>
      <c r="B238" s="105"/>
      <c r="C238" s="120"/>
      <c r="D238" s="268" t="s">
        <v>2882</v>
      </c>
      <c r="E238" s="110" t="s">
        <v>2883</v>
      </c>
      <c r="F238" s="109">
        <f>SUM(F239:F244)</f>
        <v>0</v>
      </c>
    </row>
    <row r="239" spans="1:6" ht="19.5" customHeight="1">
      <c r="A239" s="104"/>
      <c r="B239" s="105"/>
      <c r="C239" s="120"/>
      <c r="D239" s="268" t="s">
        <v>2884</v>
      </c>
      <c r="E239" s="111" t="s">
        <v>1829</v>
      </c>
      <c r="F239" s="112"/>
    </row>
    <row r="240" spans="1:6" ht="19.5" customHeight="1">
      <c r="A240" s="104"/>
      <c r="B240" s="105"/>
      <c r="C240" s="120"/>
      <c r="D240" s="268" t="s">
        <v>2885</v>
      </c>
      <c r="E240" s="111" t="s">
        <v>1930</v>
      </c>
      <c r="F240" s="112"/>
    </row>
    <row r="241" spans="1:6" ht="19.5" customHeight="1">
      <c r="A241" s="104"/>
      <c r="B241" s="105"/>
      <c r="C241" s="120"/>
      <c r="D241" s="268" t="s">
        <v>2886</v>
      </c>
      <c r="E241" s="111" t="s">
        <v>2887</v>
      </c>
      <c r="F241" s="112"/>
    </row>
    <row r="242" spans="1:6" ht="19.5" customHeight="1">
      <c r="A242" s="104"/>
      <c r="B242" s="105"/>
      <c r="C242" s="120"/>
      <c r="D242" s="268" t="s">
        <v>2888</v>
      </c>
      <c r="E242" s="111" t="s">
        <v>2889</v>
      </c>
      <c r="F242" s="112"/>
    </row>
    <row r="243" spans="1:6" ht="19.5" customHeight="1">
      <c r="A243" s="104"/>
      <c r="B243" s="105"/>
      <c r="C243" s="120"/>
      <c r="D243" s="268" t="s">
        <v>2890</v>
      </c>
      <c r="E243" s="111" t="s">
        <v>2891</v>
      </c>
      <c r="F243" s="112"/>
    </row>
    <row r="244" spans="1:6" ht="19.5" customHeight="1">
      <c r="A244" s="104"/>
      <c r="B244" s="105"/>
      <c r="C244" s="120"/>
      <c r="D244" s="268" t="s">
        <v>2892</v>
      </c>
      <c r="E244" s="111" t="s">
        <v>2893</v>
      </c>
      <c r="F244" s="112"/>
    </row>
    <row r="245" spans="1:6" ht="19.5" customHeight="1">
      <c r="A245" s="104"/>
      <c r="B245" s="105"/>
      <c r="C245" s="120"/>
      <c r="D245" s="105"/>
      <c r="E245" s="104"/>
      <c r="F245" s="116"/>
    </row>
    <row r="246" spans="1:6" ht="19.5" customHeight="1">
      <c r="A246" s="104"/>
      <c r="B246" s="105"/>
      <c r="C246" s="120"/>
      <c r="D246" s="105"/>
      <c r="E246" s="111"/>
      <c r="F246" s="116"/>
    </row>
    <row r="247" spans="1:6" ht="19.5" customHeight="1">
      <c r="A247" s="104"/>
      <c r="B247" s="105"/>
      <c r="C247" s="120"/>
      <c r="D247" s="105"/>
      <c r="E247" s="111"/>
      <c r="F247" s="116"/>
    </row>
    <row r="248" spans="1:6" ht="19.5" customHeight="1">
      <c r="A248" s="104"/>
      <c r="B248" s="105"/>
      <c r="C248" s="120"/>
      <c r="D248" s="105"/>
      <c r="E248" s="111"/>
      <c r="F248" s="116"/>
    </row>
    <row r="249" spans="1:6" ht="19.5" customHeight="1">
      <c r="A249" s="104"/>
      <c r="B249" s="105"/>
      <c r="C249" s="120"/>
      <c r="D249" s="105"/>
      <c r="E249" s="115"/>
      <c r="F249" s="116"/>
    </row>
    <row r="250" spans="1:6" ht="19.5" customHeight="1">
      <c r="A250" s="104"/>
      <c r="B250" s="105"/>
      <c r="C250" s="120"/>
      <c r="D250" s="105"/>
      <c r="E250" s="115"/>
      <c r="F250" s="116"/>
    </row>
    <row r="251" spans="1:6" ht="19.5" customHeight="1">
      <c r="A251" s="104">
        <v>0</v>
      </c>
      <c r="B251" s="127" t="s">
        <v>61</v>
      </c>
      <c r="C251" s="128">
        <f>SUM(C7:C12,C18:C19,C22:C27,C33:C34)</f>
        <v>0</v>
      </c>
      <c r="D251" s="107"/>
      <c r="E251" s="127" t="s">
        <v>2262</v>
      </c>
      <c r="F251" s="109">
        <f>SUM(F7,F23,F35,F46,F104,F120,F163,F167,F192,F208,F224)</f>
        <v>100248</v>
      </c>
    </row>
    <row r="252" spans="1:6" ht="19.5" customHeight="1">
      <c r="A252" s="104" t="s">
        <v>2951</v>
      </c>
      <c r="B252" s="129" t="s">
        <v>2952</v>
      </c>
      <c r="C252" s="128">
        <f>SUM(C253:C256,C258:C259)</f>
        <v>100248</v>
      </c>
      <c r="D252" s="107" t="s">
        <v>2340</v>
      </c>
      <c r="E252" s="129" t="s">
        <v>2337</v>
      </c>
      <c r="F252" s="109">
        <f>SUM(F253:F258)</f>
        <v>0</v>
      </c>
    </row>
    <row r="253" spans="1:6" ht="19.5" customHeight="1">
      <c r="A253" s="104" t="s">
        <v>2953</v>
      </c>
      <c r="B253" s="104" t="s">
        <v>2954</v>
      </c>
      <c r="C253" s="130"/>
      <c r="D253" s="107" t="s">
        <v>2894</v>
      </c>
      <c r="E253" s="104" t="s">
        <v>2895</v>
      </c>
      <c r="F253" s="112"/>
    </row>
    <row r="254" spans="1:6" ht="19.5" customHeight="1">
      <c r="A254" s="104" t="s">
        <v>2955</v>
      </c>
      <c r="B254" s="104" t="s">
        <v>2956</v>
      </c>
      <c r="C254" s="112"/>
      <c r="D254" s="107" t="s">
        <v>2896</v>
      </c>
      <c r="E254" s="104" t="s">
        <v>2897</v>
      </c>
      <c r="F254" s="112"/>
    </row>
    <row r="255" spans="1:6" ht="19.5" customHeight="1">
      <c r="A255" s="104" t="s">
        <v>2957</v>
      </c>
      <c r="B255" s="104" t="s">
        <v>2958</v>
      </c>
      <c r="C255" s="130">
        <v>100248</v>
      </c>
      <c r="D255" s="107" t="s">
        <v>2898</v>
      </c>
      <c r="E255" s="104" t="s">
        <v>2899</v>
      </c>
      <c r="F255" s="130"/>
    </row>
    <row r="256" spans="1:6" ht="19.5" customHeight="1">
      <c r="A256" s="104" t="s">
        <v>2959</v>
      </c>
      <c r="B256" s="104" t="s">
        <v>2960</v>
      </c>
      <c r="C256" s="112"/>
      <c r="D256" s="107" t="s">
        <v>2900</v>
      </c>
      <c r="E256" s="104" t="s">
        <v>2901</v>
      </c>
      <c r="F256" s="112"/>
    </row>
    <row r="257" spans="1:6" ht="19.5" customHeight="1">
      <c r="A257" s="104" t="s">
        <v>2961</v>
      </c>
      <c r="B257" s="104" t="s">
        <v>2962</v>
      </c>
      <c r="C257" s="112"/>
      <c r="D257" s="107" t="s">
        <v>2902</v>
      </c>
      <c r="E257" s="131" t="s">
        <v>2903</v>
      </c>
      <c r="F257" s="130"/>
    </row>
    <row r="258" spans="1:6" ht="19.5" customHeight="1">
      <c r="A258" s="104" t="s">
        <v>2963</v>
      </c>
      <c r="B258" s="131" t="s">
        <v>2964</v>
      </c>
      <c r="C258" s="112"/>
      <c r="D258" s="107" t="s">
        <v>2904</v>
      </c>
      <c r="E258" s="131" t="s">
        <v>2905</v>
      </c>
      <c r="F258" s="112"/>
    </row>
    <row r="259" spans="1:6" ht="19.5" customHeight="1">
      <c r="A259" s="104" t="s">
        <v>2965</v>
      </c>
      <c r="B259" s="131" t="s">
        <v>2966</v>
      </c>
      <c r="C259" s="112"/>
      <c r="D259" s="107"/>
      <c r="E259" s="131"/>
      <c r="F259" s="116"/>
    </row>
    <row r="260" spans="1:6" ht="19.5" customHeight="1">
      <c r="A260" s="104"/>
      <c r="B260" s="131"/>
      <c r="C260" s="132"/>
      <c r="D260" s="131"/>
      <c r="E260" s="131"/>
      <c r="F260" s="116"/>
    </row>
    <row r="261" spans="1:6" ht="19.5" customHeight="1">
      <c r="A261" s="104"/>
      <c r="B261" s="131"/>
      <c r="C261" s="132"/>
      <c r="D261" s="131"/>
      <c r="E261" s="131"/>
      <c r="F261" s="116"/>
    </row>
    <row r="262" spans="1:6" ht="19.5" customHeight="1">
      <c r="A262" s="104"/>
      <c r="B262" s="131"/>
      <c r="C262" s="132"/>
      <c r="D262" s="131"/>
      <c r="E262" s="131"/>
      <c r="F262" s="116"/>
    </row>
    <row r="263" spans="1:6" ht="19.5" customHeight="1">
      <c r="A263" s="104"/>
      <c r="B263" s="131"/>
      <c r="C263" s="132"/>
      <c r="D263" s="131"/>
      <c r="E263" s="131"/>
      <c r="F263" s="116"/>
    </row>
    <row r="264" spans="1:6" ht="19.5" customHeight="1">
      <c r="A264" s="104"/>
      <c r="B264" s="127" t="s">
        <v>2967</v>
      </c>
      <c r="C264" s="128">
        <f>SUM(C251:C252)</f>
        <v>100248</v>
      </c>
      <c r="D264" s="108"/>
      <c r="E264" s="127" t="s">
        <v>2341</v>
      </c>
      <c r="F264" s="133">
        <f>SUM(F251:F252)</f>
        <v>100248</v>
      </c>
    </row>
    <row r="265" ht="19.5" customHeight="1"/>
    <row r="266" ht="19.5" customHeight="1"/>
    <row r="267" ht="19.5" customHeight="1"/>
    <row r="268" ht="15.7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sheetData>
  <sheetProtection/>
  <mergeCells count="7">
    <mergeCell ref="B2:E2"/>
    <mergeCell ref="A4:C4"/>
    <mergeCell ref="D4:F4"/>
    <mergeCell ref="A5:A6"/>
    <mergeCell ref="B5:B6"/>
    <mergeCell ref="D5:D6"/>
    <mergeCell ref="E5:E6"/>
  </mergeCells>
  <conditionalFormatting sqref="D4:D264">
    <cfRule type="expression" priority="1" dxfId="0" stopIfTrue="1">
      <formula>AND(COUNTIF($D$4:$D$264,D4)&gt;1,NOT(ISBLANK(D4)))</formula>
    </cfRule>
  </conditionalFormatting>
  <printOptions horizontalCentered="1"/>
  <pageMargins left="0.47" right="0.47" top="0.59" bottom="0.47" header="0.31" footer="0.31"/>
  <pageSetup errors="blank"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B15"/>
  <sheetViews>
    <sheetView zoomScaleSheetLayoutView="100" workbookViewId="0" topLeftCell="A1">
      <selection activeCell="D6" sqref="D6"/>
    </sheetView>
  </sheetViews>
  <sheetFormatPr defaultColWidth="9.125" defaultRowHeight="14.25"/>
  <cols>
    <col min="1" max="1" width="45.25390625" style="83" customWidth="1"/>
    <col min="2" max="2" width="33.125" style="83" customWidth="1"/>
    <col min="3" max="16384" width="9.125" style="82" customWidth="1"/>
  </cols>
  <sheetData>
    <row r="1" spans="1:2" s="82" customFormat="1" ht="14.25">
      <c r="A1" s="84" t="s">
        <v>2968</v>
      </c>
      <c r="B1" s="83"/>
    </row>
    <row r="2" spans="1:2" s="82" customFormat="1" ht="33.75" customHeight="1">
      <c r="A2" s="85" t="s">
        <v>2969</v>
      </c>
      <c r="B2" s="85"/>
    </row>
    <row r="3" spans="1:2" s="82" customFormat="1" ht="16.5" customHeight="1">
      <c r="A3" s="86"/>
      <c r="B3" s="87" t="s">
        <v>2329</v>
      </c>
    </row>
    <row r="4" spans="1:2" s="82" customFormat="1" ht="16.5" customHeight="1">
      <c r="A4" s="88" t="s">
        <v>2273</v>
      </c>
      <c r="B4" s="89" t="s">
        <v>4</v>
      </c>
    </row>
    <row r="5" spans="1:2" s="82" customFormat="1" ht="16.5" customHeight="1">
      <c r="A5" s="90" t="s">
        <v>2412</v>
      </c>
      <c r="B5" s="91">
        <v>897722.772178</v>
      </c>
    </row>
    <row r="6" spans="1:2" s="82" customFormat="1" ht="16.5" customHeight="1">
      <c r="A6" s="92" t="s">
        <v>2970</v>
      </c>
      <c r="B6" s="93">
        <v>613574</v>
      </c>
    </row>
    <row r="7" spans="1:2" s="82" customFormat="1" ht="16.5" customHeight="1">
      <c r="A7" s="92" t="s">
        <v>2414</v>
      </c>
      <c r="B7" s="93">
        <v>1061506</v>
      </c>
    </row>
    <row r="8" spans="1:2" s="82" customFormat="1" ht="16.5" customHeight="1">
      <c r="A8" s="92" t="s">
        <v>2970</v>
      </c>
      <c r="B8" s="93">
        <v>774774</v>
      </c>
    </row>
    <row r="9" spans="1:2" s="82" customFormat="1" ht="16.5" customHeight="1">
      <c r="A9" s="92" t="s">
        <v>2415</v>
      </c>
      <c r="B9" s="92"/>
    </row>
    <row r="10" spans="1:2" s="82" customFormat="1" ht="16.5" customHeight="1">
      <c r="A10" s="92" t="s">
        <v>2970</v>
      </c>
      <c r="B10" s="92"/>
    </row>
    <row r="11" spans="1:2" s="82" customFormat="1" ht="16.5" customHeight="1">
      <c r="A11" s="92" t="s">
        <v>2416</v>
      </c>
      <c r="B11" s="92">
        <v>0</v>
      </c>
    </row>
    <row r="12" spans="1:2" s="82" customFormat="1" ht="16.5" customHeight="1">
      <c r="A12" s="92" t="s">
        <v>2970</v>
      </c>
      <c r="B12" s="92">
        <v>0</v>
      </c>
    </row>
    <row r="13" spans="1:2" s="82" customFormat="1" ht="16.5" customHeight="1">
      <c r="A13" s="92" t="s">
        <v>2417</v>
      </c>
      <c r="B13" s="92"/>
    </row>
    <row r="14" spans="1:2" s="82" customFormat="1" ht="16.5" customHeight="1">
      <c r="A14" s="92" t="s">
        <v>2970</v>
      </c>
      <c r="B14" s="92"/>
    </row>
    <row r="15" spans="1:2" ht="14.25">
      <c r="A15" s="94"/>
      <c r="B15" s="94"/>
    </row>
  </sheetData>
  <sheetProtection/>
  <mergeCells count="1">
    <mergeCell ref="A2:B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F30"/>
  <sheetViews>
    <sheetView zoomScaleSheetLayoutView="100" workbookViewId="0" topLeftCell="A1">
      <selection activeCell="B29" sqref="B29"/>
    </sheetView>
  </sheetViews>
  <sheetFormatPr defaultColWidth="9.00390625" defaultRowHeight="21" customHeight="1"/>
  <cols>
    <col min="1" max="1" width="45.00390625" style="50" customWidth="1"/>
    <col min="2" max="2" width="23.25390625" style="50" customWidth="1"/>
    <col min="3" max="3" width="9.00390625" style="50" customWidth="1"/>
    <col min="4" max="4" width="9.625" style="50" customWidth="1"/>
    <col min="5" max="5" width="9.00390625" style="50" customWidth="1"/>
    <col min="6" max="6" width="12.00390625" style="50" customWidth="1"/>
    <col min="7" max="16384" width="9.00390625" style="50" customWidth="1"/>
  </cols>
  <sheetData>
    <row r="1" ht="27" customHeight="1">
      <c r="A1" s="49" t="s">
        <v>2971</v>
      </c>
    </row>
    <row r="2" spans="1:2" ht="41.25" customHeight="1">
      <c r="A2" s="51" t="s">
        <v>2972</v>
      </c>
      <c r="B2" s="51"/>
    </row>
    <row r="3" spans="1:2" ht="21" customHeight="1">
      <c r="A3" s="72"/>
      <c r="B3" s="61" t="s">
        <v>2</v>
      </c>
    </row>
    <row r="4" spans="1:2" ht="36" customHeight="1">
      <c r="A4" s="53" t="s">
        <v>2973</v>
      </c>
      <c r="B4" s="54" t="s">
        <v>2974</v>
      </c>
    </row>
    <row r="5" spans="1:6" s="68" customFormat="1" ht="21" customHeight="1">
      <c r="A5" s="73" t="s">
        <v>2975</v>
      </c>
      <c r="B5" s="74">
        <f>SUM(B6:B20)</f>
        <v>0</v>
      </c>
      <c r="D5" s="70"/>
      <c r="F5" s="71"/>
    </row>
    <row r="6" spans="1:2" ht="21" customHeight="1">
      <c r="A6" s="75" t="s">
        <v>2976</v>
      </c>
      <c r="B6" s="76"/>
    </row>
    <row r="7" spans="1:2" ht="21" customHeight="1">
      <c r="A7" s="75" t="s">
        <v>2977</v>
      </c>
      <c r="B7" s="76"/>
    </row>
    <row r="8" spans="1:2" ht="21" customHeight="1">
      <c r="A8" s="75" t="s">
        <v>2978</v>
      </c>
      <c r="B8" s="76"/>
    </row>
    <row r="9" spans="1:2" ht="21" customHeight="1">
      <c r="A9" s="75" t="s">
        <v>2979</v>
      </c>
      <c r="B9" s="76"/>
    </row>
    <row r="10" spans="1:2" ht="21" customHeight="1">
      <c r="A10" s="75" t="s">
        <v>2980</v>
      </c>
      <c r="B10" s="76"/>
    </row>
    <row r="11" spans="1:2" ht="21" customHeight="1">
      <c r="A11" s="75" t="s">
        <v>2981</v>
      </c>
      <c r="B11" s="76"/>
    </row>
    <row r="12" spans="1:2" ht="21" customHeight="1">
      <c r="A12" s="75" t="s">
        <v>2982</v>
      </c>
      <c r="B12" s="76"/>
    </row>
    <row r="13" spans="1:2" ht="21" customHeight="1">
      <c r="A13" s="75" t="s">
        <v>2983</v>
      </c>
      <c r="B13" s="76"/>
    </row>
    <row r="14" spans="1:2" ht="21" customHeight="1">
      <c r="A14" s="75" t="s">
        <v>2984</v>
      </c>
      <c r="B14" s="76"/>
    </row>
    <row r="15" spans="1:2" ht="21" customHeight="1">
      <c r="A15" s="75" t="s">
        <v>2985</v>
      </c>
      <c r="B15" s="76"/>
    </row>
    <row r="16" spans="1:2" ht="21" customHeight="1">
      <c r="A16" s="75" t="s">
        <v>2986</v>
      </c>
      <c r="B16" s="76"/>
    </row>
    <row r="17" spans="1:2" ht="21" customHeight="1">
      <c r="A17" s="75" t="s">
        <v>2987</v>
      </c>
      <c r="B17" s="76"/>
    </row>
    <row r="18" spans="1:2" ht="21" customHeight="1">
      <c r="A18" s="75" t="s">
        <v>2988</v>
      </c>
      <c r="B18" s="76"/>
    </row>
    <row r="19" spans="1:2" ht="21" customHeight="1">
      <c r="A19" s="75" t="s">
        <v>2989</v>
      </c>
      <c r="B19" s="76"/>
    </row>
    <row r="20" spans="1:2" ht="21" customHeight="1">
      <c r="A20" s="77" t="s">
        <v>2990</v>
      </c>
      <c r="B20" s="76"/>
    </row>
    <row r="21" spans="1:6" s="68" customFormat="1" ht="21" customHeight="1">
      <c r="A21" s="73" t="s">
        <v>2991</v>
      </c>
      <c r="B21" s="74">
        <f>SUM(B22:B23)</f>
        <v>0</v>
      </c>
      <c r="D21" s="70"/>
      <c r="F21" s="71"/>
    </row>
    <row r="22" spans="1:2" ht="21" customHeight="1">
      <c r="A22" s="75" t="s">
        <v>2992</v>
      </c>
      <c r="B22" s="76"/>
    </row>
    <row r="23" spans="1:2" ht="21" customHeight="1">
      <c r="A23" s="75" t="s">
        <v>2993</v>
      </c>
      <c r="B23" s="76"/>
    </row>
    <row r="24" spans="1:2" s="68" customFormat="1" ht="21" customHeight="1">
      <c r="A24" s="73" t="s">
        <v>2994</v>
      </c>
      <c r="B24" s="74"/>
    </row>
    <row r="25" spans="1:2" ht="35.25" customHeight="1">
      <c r="A25" s="77" t="s">
        <v>2995</v>
      </c>
      <c r="B25" s="76"/>
    </row>
    <row r="26" spans="1:2" ht="21" customHeight="1">
      <c r="A26" s="78"/>
      <c r="B26" s="79"/>
    </row>
    <row r="27" spans="1:2" s="69" customFormat="1" ht="21" customHeight="1">
      <c r="A27" s="80" t="s">
        <v>2996</v>
      </c>
      <c r="B27" s="81">
        <f>SUM(B5,B21,B24)</f>
        <v>0</v>
      </c>
    </row>
    <row r="30" ht="21" customHeight="1">
      <c r="A30" s="3" t="s">
        <v>2997</v>
      </c>
    </row>
  </sheetData>
  <sheetProtection/>
  <mergeCells count="1">
    <mergeCell ref="A2:B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F30"/>
  <sheetViews>
    <sheetView zoomScaleSheetLayoutView="100" workbookViewId="0" topLeftCell="A1">
      <selection activeCell="B33" sqref="B33"/>
    </sheetView>
  </sheetViews>
  <sheetFormatPr defaultColWidth="9.00390625" defaultRowHeight="21" customHeight="1"/>
  <cols>
    <col min="1" max="1" width="51.50390625" style="50" customWidth="1"/>
    <col min="2" max="2" width="24.625" style="50" customWidth="1"/>
    <col min="3" max="3" width="9.00390625" style="50" customWidth="1"/>
    <col min="4" max="4" width="9.625" style="50" customWidth="1"/>
    <col min="5" max="5" width="9.00390625" style="50" customWidth="1"/>
    <col min="6" max="6" width="12.00390625" style="50" customWidth="1"/>
    <col min="7" max="16384" width="9.00390625" style="50" customWidth="1"/>
  </cols>
  <sheetData>
    <row r="1" ht="27" customHeight="1">
      <c r="A1" s="49" t="s">
        <v>2998</v>
      </c>
    </row>
    <row r="2" spans="1:2" ht="41.25" customHeight="1">
      <c r="A2" s="51" t="s">
        <v>2999</v>
      </c>
      <c r="B2" s="51"/>
    </row>
    <row r="3" ht="21" customHeight="1">
      <c r="B3" s="61" t="s">
        <v>2</v>
      </c>
    </row>
    <row r="4" spans="1:2" ht="36" customHeight="1">
      <c r="A4" s="53" t="s">
        <v>2973</v>
      </c>
      <c r="B4" s="54" t="s">
        <v>3000</v>
      </c>
    </row>
    <row r="5" spans="1:6" s="68" customFormat="1" ht="21" customHeight="1">
      <c r="A5" s="55" t="s">
        <v>3001</v>
      </c>
      <c r="B5" s="56">
        <v>0</v>
      </c>
      <c r="D5" s="70"/>
      <c r="F5" s="71"/>
    </row>
    <row r="6" spans="1:2" ht="21" customHeight="1">
      <c r="A6" s="57" t="s">
        <v>3002</v>
      </c>
      <c r="B6" s="58">
        <v>0</v>
      </c>
    </row>
    <row r="7" spans="1:2" ht="21" customHeight="1">
      <c r="A7" s="57" t="s">
        <v>3003</v>
      </c>
      <c r="B7" s="58">
        <v>0</v>
      </c>
    </row>
    <row r="8" spans="1:2" ht="21" customHeight="1">
      <c r="A8" s="57" t="s">
        <v>3004</v>
      </c>
      <c r="B8" s="58"/>
    </row>
    <row r="9" spans="1:2" ht="21" customHeight="1">
      <c r="A9" s="57" t="s">
        <v>3005</v>
      </c>
      <c r="B9" s="58"/>
    </row>
    <row r="10" spans="1:2" ht="21" customHeight="1">
      <c r="A10" s="57" t="s">
        <v>3006</v>
      </c>
      <c r="B10" s="58"/>
    </row>
    <row r="11" spans="1:2" ht="21" customHeight="1">
      <c r="A11" s="55" t="s">
        <v>3007</v>
      </c>
      <c r="B11" s="56">
        <f>SUM(B12:B18)</f>
        <v>0</v>
      </c>
    </row>
    <row r="12" spans="1:2" ht="21" customHeight="1">
      <c r="A12" s="57" t="s">
        <v>3008</v>
      </c>
      <c r="B12" s="58"/>
    </row>
    <row r="13" spans="1:2" ht="21" customHeight="1">
      <c r="A13" s="57" t="s">
        <v>3009</v>
      </c>
      <c r="B13" s="58"/>
    </row>
    <row r="14" spans="1:2" ht="21" customHeight="1">
      <c r="A14" s="57" t="s">
        <v>3010</v>
      </c>
      <c r="B14" s="58"/>
    </row>
    <row r="15" spans="1:2" ht="21" customHeight="1">
      <c r="A15" s="57" t="s">
        <v>3011</v>
      </c>
      <c r="B15" s="58"/>
    </row>
    <row r="16" spans="1:2" ht="21" customHeight="1">
      <c r="A16" s="57" t="s">
        <v>3012</v>
      </c>
      <c r="B16" s="58"/>
    </row>
    <row r="17" spans="1:2" ht="21" customHeight="1">
      <c r="A17" s="57" t="s">
        <v>3013</v>
      </c>
      <c r="B17" s="58"/>
    </row>
    <row r="18" spans="1:2" ht="21" customHeight="1">
      <c r="A18" s="57" t="s">
        <v>3014</v>
      </c>
      <c r="B18" s="58"/>
    </row>
    <row r="19" spans="1:2" ht="21" customHeight="1">
      <c r="A19" s="55" t="s">
        <v>3015</v>
      </c>
      <c r="B19" s="56"/>
    </row>
    <row r="20" spans="1:2" ht="21" customHeight="1">
      <c r="A20" s="57" t="s">
        <v>3015</v>
      </c>
      <c r="B20" s="59"/>
    </row>
    <row r="21" spans="1:6" s="68" customFormat="1" ht="21" customHeight="1">
      <c r="A21" s="62"/>
      <c r="B21" s="63"/>
      <c r="D21" s="70"/>
      <c r="F21" s="71"/>
    </row>
    <row r="22" spans="1:2" ht="21" customHeight="1">
      <c r="A22" s="57"/>
      <c r="B22" s="59"/>
    </row>
    <row r="23" spans="1:2" ht="21" customHeight="1">
      <c r="A23" s="57"/>
      <c r="B23" s="59"/>
    </row>
    <row r="24" spans="1:2" s="68" customFormat="1" ht="21" customHeight="1">
      <c r="A24" s="57"/>
      <c r="B24" s="59"/>
    </row>
    <row r="25" spans="1:2" ht="35.25" customHeight="1">
      <c r="A25" s="57"/>
      <c r="B25" s="59"/>
    </row>
    <row r="26" spans="1:2" ht="21" customHeight="1">
      <c r="A26" s="64"/>
      <c r="B26" s="65"/>
    </row>
    <row r="27" spans="1:2" s="69" customFormat="1" ht="21" customHeight="1">
      <c r="A27" s="66" t="s">
        <v>3016</v>
      </c>
      <c r="B27" s="67">
        <f>SUM(B5,B11,B19)</f>
        <v>0</v>
      </c>
    </row>
    <row r="30" ht="21" customHeight="1">
      <c r="A30" s="6" t="s">
        <v>3017</v>
      </c>
    </row>
  </sheetData>
  <sheetProtection/>
  <mergeCells count="1">
    <mergeCell ref="A2:B2"/>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B29"/>
  <sheetViews>
    <sheetView zoomScaleSheetLayoutView="100" workbookViewId="0" topLeftCell="A1">
      <selection activeCell="B37" sqref="B37"/>
    </sheetView>
  </sheetViews>
  <sheetFormatPr defaultColWidth="9.00390625" defaultRowHeight="14.25"/>
  <cols>
    <col min="1" max="1" width="44.125" style="0" customWidth="1"/>
    <col min="2" max="2" width="33.25390625" style="0" customWidth="1"/>
  </cols>
  <sheetData>
    <row r="1" spans="1:2" ht="34.5" customHeight="1">
      <c r="A1" s="49" t="s">
        <v>3018</v>
      </c>
      <c r="B1" s="50"/>
    </row>
    <row r="2" spans="1:2" ht="30.75" customHeight="1">
      <c r="A2" s="51" t="s">
        <v>3019</v>
      </c>
      <c r="B2" s="51"/>
    </row>
    <row r="3" spans="1:2" ht="22.5" customHeight="1">
      <c r="A3" s="50"/>
      <c r="B3" s="61" t="s">
        <v>2</v>
      </c>
    </row>
    <row r="4" spans="1:2" ht="22.5" customHeight="1">
      <c r="A4" s="53" t="s">
        <v>2973</v>
      </c>
      <c r="B4" s="54" t="s">
        <v>3000</v>
      </c>
    </row>
    <row r="5" spans="1:2" ht="15.75">
      <c r="A5" s="55" t="s">
        <v>3001</v>
      </c>
      <c r="B5" s="56">
        <v>0</v>
      </c>
    </row>
    <row r="6" spans="1:2" ht="15.75">
      <c r="A6" s="57" t="s">
        <v>3002</v>
      </c>
      <c r="B6" s="58"/>
    </row>
    <row r="7" spans="1:2" ht="15.75">
      <c r="A7" s="57" t="s">
        <v>3003</v>
      </c>
      <c r="B7" s="58"/>
    </row>
    <row r="8" spans="1:2" ht="15.75">
      <c r="A8" s="57" t="s">
        <v>3004</v>
      </c>
      <c r="B8" s="58"/>
    </row>
    <row r="9" spans="1:2" ht="15.75">
      <c r="A9" s="57" t="s">
        <v>3005</v>
      </c>
      <c r="B9" s="58"/>
    </row>
    <row r="10" spans="1:2" ht="15.75">
      <c r="A10" s="57" t="s">
        <v>3006</v>
      </c>
      <c r="B10" s="58"/>
    </row>
    <row r="11" spans="1:2" ht="15.75">
      <c r="A11" s="55" t="s">
        <v>3007</v>
      </c>
      <c r="B11" s="56">
        <f>SUM(B12:B18)</f>
        <v>0</v>
      </c>
    </row>
    <row r="12" spans="1:2" ht="15.75">
      <c r="A12" s="57" t="s">
        <v>3008</v>
      </c>
      <c r="B12" s="58"/>
    </row>
    <row r="13" spans="1:2" ht="15.75">
      <c r="A13" s="57" t="s">
        <v>3009</v>
      </c>
      <c r="B13" s="58"/>
    </row>
    <row r="14" spans="1:2" ht="15.75">
      <c r="A14" s="57" t="s">
        <v>3010</v>
      </c>
      <c r="B14" s="58"/>
    </row>
    <row r="15" spans="1:2" ht="15.75">
      <c r="A15" s="57" t="s">
        <v>3011</v>
      </c>
      <c r="B15" s="58"/>
    </row>
    <row r="16" spans="1:2" ht="15.75">
      <c r="A16" s="57" t="s">
        <v>3012</v>
      </c>
      <c r="B16" s="58"/>
    </row>
    <row r="17" spans="1:2" ht="15.75">
      <c r="A17" s="57" t="s">
        <v>3013</v>
      </c>
      <c r="B17" s="58"/>
    </row>
    <row r="18" spans="1:2" ht="15.75">
      <c r="A18" s="57" t="s">
        <v>3014</v>
      </c>
      <c r="B18" s="58"/>
    </row>
    <row r="19" spans="1:2" ht="15.75">
      <c r="A19" s="55" t="s">
        <v>3015</v>
      </c>
      <c r="B19" s="56"/>
    </row>
    <row r="20" spans="1:2" ht="15.75">
      <c r="A20" s="57" t="s">
        <v>3015</v>
      </c>
      <c r="B20" s="59"/>
    </row>
    <row r="21" spans="1:2" ht="15.75">
      <c r="A21" s="62"/>
      <c r="B21" s="63"/>
    </row>
    <row r="22" spans="1:2" ht="15.75">
      <c r="A22" s="57"/>
      <c r="B22" s="59"/>
    </row>
    <row r="23" spans="1:2" ht="15.75">
      <c r="A23" s="57"/>
      <c r="B23" s="59"/>
    </row>
    <row r="24" spans="1:2" ht="15.75">
      <c r="A24" s="57"/>
      <c r="B24" s="59"/>
    </row>
    <row r="25" spans="1:2" ht="15.75">
      <c r="A25" s="57"/>
      <c r="B25" s="59"/>
    </row>
    <row r="26" spans="1:2" ht="15.75">
      <c r="A26" s="64"/>
      <c r="B26" s="65"/>
    </row>
    <row r="27" spans="1:2" ht="15.75">
      <c r="A27" s="66" t="s">
        <v>3016</v>
      </c>
      <c r="B27" s="67">
        <f>SUM(B5,B11,B19)</f>
        <v>0</v>
      </c>
    </row>
    <row r="29" s="50" customFormat="1" ht="21" customHeight="1">
      <c r="A29" s="3" t="s">
        <v>3020</v>
      </c>
    </row>
  </sheetData>
  <sheetProtection/>
  <mergeCells count="1">
    <mergeCell ref="A2:B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21"/>
  <sheetViews>
    <sheetView zoomScaleSheetLayoutView="100" workbookViewId="0" topLeftCell="A1">
      <selection activeCell="A26" sqref="A26"/>
    </sheetView>
  </sheetViews>
  <sheetFormatPr defaultColWidth="9.00390625" defaultRowHeight="14.25"/>
  <cols>
    <col min="1" max="1" width="55.375" style="0" customWidth="1"/>
    <col min="2" max="2" width="56.125" style="0" customWidth="1"/>
  </cols>
  <sheetData>
    <row r="1" spans="1:2" ht="21" customHeight="1">
      <c r="A1" s="49" t="s">
        <v>3021</v>
      </c>
      <c r="B1" s="50"/>
    </row>
    <row r="2" spans="1:2" ht="22.5">
      <c r="A2" s="51" t="s">
        <v>3022</v>
      </c>
      <c r="B2" s="51"/>
    </row>
    <row r="3" spans="1:2" ht="21" customHeight="1">
      <c r="A3" s="50"/>
      <c r="B3" s="52" t="s">
        <v>2</v>
      </c>
    </row>
    <row r="4" spans="1:2" ht="22.5" customHeight="1">
      <c r="A4" s="53" t="s">
        <v>2973</v>
      </c>
      <c r="B4" s="54" t="s">
        <v>4</v>
      </c>
    </row>
    <row r="5" spans="1:2" ht="15.75">
      <c r="A5" s="55"/>
      <c r="B5" s="56"/>
    </row>
    <row r="6" spans="1:2" ht="15.75">
      <c r="A6" s="57"/>
      <c r="B6" s="58"/>
    </row>
    <row r="7" spans="1:2" ht="15.75">
      <c r="A7" s="57"/>
      <c r="B7" s="58"/>
    </row>
    <row r="8" spans="1:2" ht="15.75">
      <c r="A8" s="57"/>
      <c r="B8" s="58"/>
    </row>
    <row r="9" spans="1:2" ht="15.75">
      <c r="A9" s="57"/>
      <c r="B9" s="58"/>
    </row>
    <row r="10" spans="1:2" ht="15.75">
      <c r="A10" s="57"/>
      <c r="B10" s="58"/>
    </row>
    <row r="11" spans="1:2" ht="15.75">
      <c r="A11" s="55"/>
      <c r="B11" s="56"/>
    </row>
    <row r="12" spans="1:2" ht="15.75">
      <c r="A12" s="57"/>
      <c r="B12" s="58"/>
    </row>
    <row r="13" spans="1:2" ht="15.75">
      <c r="A13" s="57"/>
      <c r="B13" s="58"/>
    </row>
    <row r="14" spans="1:2" ht="15.75">
      <c r="A14" s="57"/>
      <c r="B14" s="58"/>
    </row>
    <row r="15" spans="1:2" ht="15.75">
      <c r="A15" s="57"/>
      <c r="B15" s="58"/>
    </row>
    <row r="16" spans="1:2" ht="15.75">
      <c r="A16" s="57"/>
      <c r="B16" s="58"/>
    </row>
    <row r="17" spans="1:2" ht="15.75">
      <c r="A17" s="57"/>
      <c r="B17" s="58"/>
    </row>
    <row r="18" spans="1:2" ht="15.75">
      <c r="A18" s="57"/>
      <c r="B18" s="58"/>
    </row>
    <row r="19" spans="1:2" ht="15.75">
      <c r="A19" s="55"/>
      <c r="B19" s="56"/>
    </row>
    <row r="20" spans="1:2" ht="15.75">
      <c r="A20" s="57"/>
      <c r="B20" s="59"/>
    </row>
    <row r="21" ht="24" customHeight="1">
      <c r="A21" s="60" t="s">
        <v>3023</v>
      </c>
    </row>
  </sheetData>
  <sheetProtection/>
  <mergeCells count="1">
    <mergeCell ref="A2:B2"/>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P57"/>
  <sheetViews>
    <sheetView zoomScaleSheetLayoutView="100" workbookViewId="0" topLeftCell="A1">
      <selection activeCell="F11" sqref="F11"/>
    </sheetView>
  </sheetViews>
  <sheetFormatPr defaultColWidth="9.00390625" defaultRowHeight="19.5" customHeight="1"/>
  <cols>
    <col min="1" max="1" width="53.625" style="6" customWidth="1"/>
    <col min="2" max="2" width="25.00390625" style="43" customWidth="1"/>
    <col min="3" max="16384" width="9.00390625" style="6" customWidth="1"/>
  </cols>
  <sheetData>
    <row r="1" spans="1:250" s="1" customFormat="1" ht="21" customHeight="1">
      <c r="A1" s="8" t="s">
        <v>3024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row>
    <row r="2" spans="1:2" ht="33" customHeight="1">
      <c r="A2" s="11" t="s">
        <v>3025</v>
      </c>
      <c r="B2" s="12"/>
    </row>
    <row r="3" spans="1:2" s="2" customFormat="1" ht="19.5" customHeight="1">
      <c r="A3" s="13"/>
      <c r="B3" s="7" t="s">
        <v>2</v>
      </c>
    </row>
    <row r="4" spans="1:2" s="2" customFormat="1" ht="21" customHeight="1">
      <c r="A4" s="14" t="s">
        <v>3026</v>
      </c>
      <c r="B4" s="44" t="s">
        <v>2974</v>
      </c>
    </row>
    <row r="5" spans="1:2" s="3" customFormat="1" ht="21" customHeight="1">
      <c r="A5" s="16" t="s">
        <v>3027</v>
      </c>
      <c r="B5" s="17">
        <f>SUM(B6:B11)</f>
        <v>0</v>
      </c>
    </row>
    <row r="6" spans="1:2" ht="21" customHeight="1">
      <c r="A6" s="18" t="s">
        <v>3028</v>
      </c>
      <c r="B6" s="20"/>
    </row>
    <row r="7" spans="1:2" ht="21" customHeight="1">
      <c r="A7" s="18" t="s">
        <v>3029</v>
      </c>
      <c r="B7" s="20"/>
    </row>
    <row r="8" spans="1:2" ht="21" customHeight="1">
      <c r="A8" s="18" t="s">
        <v>3030</v>
      </c>
      <c r="B8" s="20"/>
    </row>
    <row r="9" spans="1:2" ht="21" customHeight="1">
      <c r="A9" s="21" t="s">
        <v>3031</v>
      </c>
      <c r="B9" s="20"/>
    </row>
    <row r="10" spans="1:2" ht="21" customHeight="1">
      <c r="A10" s="45" t="s">
        <v>3032</v>
      </c>
      <c r="B10" s="20"/>
    </row>
    <row r="11" spans="1:2" ht="21" customHeight="1">
      <c r="A11" s="18" t="s">
        <v>3033</v>
      </c>
      <c r="B11" s="20"/>
    </row>
    <row r="12" spans="1:2" s="3" customFormat="1" ht="21" customHeight="1">
      <c r="A12" s="16" t="s">
        <v>3034</v>
      </c>
      <c r="B12" s="17">
        <f>SUM(B13:B16)</f>
        <v>0</v>
      </c>
    </row>
    <row r="13" spans="1:2" ht="19.5" customHeight="1">
      <c r="A13" s="18" t="s">
        <v>3035</v>
      </c>
      <c r="B13" s="20"/>
    </row>
    <row r="14" spans="1:2" ht="21" customHeight="1">
      <c r="A14" s="18" t="s">
        <v>3036</v>
      </c>
      <c r="B14" s="20"/>
    </row>
    <row r="15" spans="1:2" ht="21" customHeight="1">
      <c r="A15" s="18" t="s">
        <v>3037</v>
      </c>
      <c r="B15" s="20"/>
    </row>
    <row r="16" spans="1:2" ht="21" customHeight="1">
      <c r="A16" s="18" t="s">
        <v>3038</v>
      </c>
      <c r="B16" s="20"/>
    </row>
    <row r="17" spans="1:2" ht="21" customHeight="1">
      <c r="A17" s="25" t="s">
        <v>3039</v>
      </c>
      <c r="B17" s="17">
        <f>SUM(B18:B22)</f>
        <v>0</v>
      </c>
    </row>
    <row r="18" spans="1:2" ht="21" customHeight="1">
      <c r="A18" s="33" t="s">
        <v>3040</v>
      </c>
      <c r="B18" s="20"/>
    </row>
    <row r="19" spans="1:2" ht="21" customHeight="1">
      <c r="A19" s="33" t="s">
        <v>3041</v>
      </c>
      <c r="B19" s="20"/>
    </row>
    <row r="20" spans="1:2" ht="21" customHeight="1">
      <c r="A20" s="33" t="s">
        <v>3042</v>
      </c>
      <c r="B20" s="20"/>
    </row>
    <row r="21" spans="1:2" ht="21" customHeight="1">
      <c r="A21" s="22" t="s">
        <v>3043</v>
      </c>
      <c r="B21" s="20"/>
    </row>
    <row r="22" spans="1:2" ht="21" customHeight="1">
      <c r="A22" s="22" t="s">
        <v>3044</v>
      </c>
      <c r="B22" s="46"/>
    </row>
    <row r="23" spans="1:2" ht="21" customHeight="1">
      <c r="A23" s="22"/>
      <c r="B23" s="46"/>
    </row>
    <row r="24" spans="1:2" ht="21" customHeight="1">
      <c r="A24" s="30" t="s">
        <v>3045</v>
      </c>
      <c r="B24" s="17">
        <f>SUM(B25:B28)</f>
        <v>0</v>
      </c>
    </row>
    <row r="25" spans="1:2" s="3" customFormat="1" ht="21" customHeight="1">
      <c r="A25" s="26" t="s">
        <v>3046</v>
      </c>
      <c r="B25" s="20"/>
    </row>
    <row r="26" spans="1:2" ht="21" customHeight="1">
      <c r="A26" s="26" t="s">
        <v>3047</v>
      </c>
      <c r="B26" s="20"/>
    </row>
    <row r="27" spans="1:2" ht="21" customHeight="1">
      <c r="A27" s="21" t="s">
        <v>3048</v>
      </c>
      <c r="B27" s="20"/>
    </row>
    <row r="28" spans="1:2" ht="21" customHeight="1">
      <c r="A28" s="21" t="s">
        <v>3049</v>
      </c>
      <c r="B28" s="20"/>
    </row>
    <row r="29" spans="1:2" s="4" customFormat="1" ht="21" customHeight="1">
      <c r="A29" s="30" t="s">
        <v>3050</v>
      </c>
      <c r="B29" s="20">
        <f>SUM(B30:B32)</f>
        <v>0</v>
      </c>
    </row>
    <row r="30" spans="1:2" s="5" customFormat="1" ht="21" customHeight="1">
      <c r="A30" s="21" t="s">
        <v>3051</v>
      </c>
      <c r="B30" s="20"/>
    </row>
    <row r="31" spans="1:2" s="5" customFormat="1" ht="21" customHeight="1">
      <c r="A31" s="21" t="s">
        <v>3052</v>
      </c>
      <c r="B31" s="20"/>
    </row>
    <row r="32" spans="1:2" s="5" customFormat="1" ht="21" customHeight="1">
      <c r="A32" s="21" t="s">
        <v>3053</v>
      </c>
      <c r="B32" s="20"/>
    </row>
    <row r="33" spans="1:2" s="5" customFormat="1" ht="21" customHeight="1">
      <c r="A33" s="21"/>
      <c r="B33" s="20"/>
    </row>
    <row r="34" spans="1:2" s="3" customFormat="1" ht="21" customHeight="1">
      <c r="A34" s="30" t="s">
        <v>3054</v>
      </c>
      <c r="B34" s="17">
        <f>SUM(B35:B38)</f>
        <v>0</v>
      </c>
    </row>
    <row r="35" spans="1:2" ht="21" customHeight="1">
      <c r="A35" s="36" t="s">
        <v>3055</v>
      </c>
      <c r="B35" s="20"/>
    </row>
    <row r="36" spans="1:2" ht="21" customHeight="1">
      <c r="A36" s="36" t="s">
        <v>3056</v>
      </c>
      <c r="B36" s="20"/>
    </row>
    <row r="37" spans="1:2" ht="21" customHeight="1">
      <c r="A37" s="36" t="s">
        <v>3057</v>
      </c>
      <c r="B37" s="20"/>
    </row>
    <row r="38" spans="1:2" s="3" customFormat="1" ht="21" customHeight="1">
      <c r="A38" s="22" t="s">
        <v>3058</v>
      </c>
      <c r="B38" s="20"/>
    </row>
    <row r="39" spans="1:2" s="3" customFormat="1" ht="21" customHeight="1">
      <c r="A39" s="30" t="s">
        <v>3059</v>
      </c>
      <c r="B39" s="17">
        <f>SUM(B40:B43)</f>
        <v>0</v>
      </c>
    </row>
    <row r="40" spans="1:2" ht="21" customHeight="1">
      <c r="A40" s="36" t="s">
        <v>3060</v>
      </c>
      <c r="B40" s="20"/>
    </row>
    <row r="41" spans="1:2" ht="21" customHeight="1">
      <c r="A41" s="36" t="s">
        <v>3061</v>
      </c>
      <c r="B41" s="20"/>
    </row>
    <row r="42" spans="1:2" s="3" customFormat="1" ht="21" customHeight="1">
      <c r="A42" s="22" t="s">
        <v>3062</v>
      </c>
      <c r="B42" s="20"/>
    </row>
    <row r="43" spans="1:2" ht="21" customHeight="1">
      <c r="A43" s="22" t="s">
        <v>3063</v>
      </c>
      <c r="B43" s="20"/>
    </row>
    <row r="44" spans="1:2" ht="21" customHeight="1">
      <c r="A44" s="39" t="s">
        <v>3064</v>
      </c>
      <c r="B44" s="17">
        <f>SUM(B45:B49)</f>
        <v>0</v>
      </c>
    </row>
    <row r="45" spans="1:2" ht="21" customHeight="1">
      <c r="A45" s="26" t="s">
        <v>3064</v>
      </c>
      <c r="B45" s="20"/>
    </row>
    <row r="46" spans="1:2" ht="21" customHeight="1">
      <c r="A46" s="40" t="s">
        <v>3065</v>
      </c>
      <c r="B46" s="20"/>
    </row>
    <row r="47" spans="1:2" ht="21" customHeight="1">
      <c r="A47" s="40" t="s">
        <v>3066</v>
      </c>
      <c r="B47" s="20"/>
    </row>
    <row r="48" spans="1:2" ht="21" customHeight="1">
      <c r="A48" s="40" t="s">
        <v>3067</v>
      </c>
      <c r="B48" s="20"/>
    </row>
    <row r="49" spans="1:2" ht="21" customHeight="1">
      <c r="A49" s="40" t="s">
        <v>3068</v>
      </c>
      <c r="B49" s="20"/>
    </row>
    <row r="50" spans="1:2" ht="21" customHeight="1">
      <c r="A50" s="26"/>
      <c r="B50" s="20"/>
    </row>
    <row r="51" spans="1:2" ht="21" customHeight="1">
      <c r="A51" s="41" t="s">
        <v>2996</v>
      </c>
      <c r="B51" s="17">
        <f>SUM(B5,B12,B17,B24,B29,B34,B39,B44)</f>
        <v>0</v>
      </c>
    </row>
    <row r="52" spans="1:2" s="3" customFormat="1" ht="21" customHeight="1">
      <c r="A52" s="47" t="s">
        <v>3069</v>
      </c>
      <c r="B52" s="20"/>
    </row>
    <row r="53" spans="1:2" ht="21" customHeight="1">
      <c r="A53" s="48"/>
      <c r="B53" s="20"/>
    </row>
    <row r="54" spans="1:2" ht="21" customHeight="1">
      <c r="A54" s="42" t="s">
        <v>2967</v>
      </c>
      <c r="B54" s="17">
        <f>SUM(B51:B52)</f>
        <v>0</v>
      </c>
    </row>
    <row r="57" ht="19.5" customHeight="1">
      <c r="A57" s="6" t="s">
        <v>3070</v>
      </c>
    </row>
  </sheetData>
  <sheetProtection/>
  <mergeCells count="1">
    <mergeCell ref="A2:B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P57"/>
  <sheetViews>
    <sheetView zoomScaleSheetLayoutView="100" workbookViewId="0" topLeftCell="A1">
      <selection activeCell="D13" sqref="D13"/>
    </sheetView>
  </sheetViews>
  <sheetFormatPr defaultColWidth="9.00390625" defaultRowHeight="19.5" customHeight="1"/>
  <cols>
    <col min="1" max="1" width="46.50390625" style="6" customWidth="1"/>
    <col min="2" max="2" width="22.625" style="7" customWidth="1"/>
    <col min="3" max="16384" width="9.00390625" style="6" customWidth="1"/>
  </cols>
  <sheetData>
    <row r="1" spans="1:250" s="1" customFormat="1" ht="21" customHeight="1">
      <c r="A1" s="8" t="s">
        <v>3071</v>
      </c>
      <c r="B1" s="9"/>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row>
    <row r="2" spans="1:2" ht="33" customHeight="1">
      <c r="A2" s="11" t="s">
        <v>3072</v>
      </c>
      <c r="B2" s="12"/>
    </row>
    <row r="3" spans="1:2" s="2" customFormat="1" ht="19.5" customHeight="1">
      <c r="A3" s="13"/>
      <c r="B3" s="7" t="s">
        <v>2</v>
      </c>
    </row>
    <row r="4" spans="1:2" s="2" customFormat="1" ht="21" customHeight="1">
      <c r="A4" s="14" t="s">
        <v>3026</v>
      </c>
      <c r="B4" s="15" t="s">
        <v>3000</v>
      </c>
    </row>
    <row r="5" spans="1:2" s="3" customFormat="1" ht="21" customHeight="1">
      <c r="A5" s="16" t="s">
        <v>3073</v>
      </c>
      <c r="B5" s="17">
        <f>SUM(B6:B9)</f>
        <v>0</v>
      </c>
    </row>
    <row r="6" spans="1:2" ht="21" customHeight="1">
      <c r="A6" s="18" t="s">
        <v>3074</v>
      </c>
      <c r="B6" s="19"/>
    </row>
    <row r="7" spans="1:2" ht="21" customHeight="1">
      <c r="A7" s="18" t="s">
        <v>3075</v>
      </c>
      <c r="B7" s="20"/>
    </row>
    <row r="8" spans="1:2" ht="21" customHeight="1">
      <c r="A8" s="18" t="s">
        <v>3076</v>
      </c>
      <c r="B8" s="19"/>
    </row>
    <row r="9" spans="1:2" ht="21" customHeight="1">
      <c r="A9" s="21" t="s">
        <v>3077</v>
      </c>
      <c r="B9" s="20"/>
    </row>
    <row r="10" spans="1:2" ht="21" customHeight="1">
      <c r="A10" s="22"/>
      <c r="B10" s="23"/>
    </row>
    <row r="11" spans="1:2" ht="21" customHeight="1">
      <c r="A11" s="22"/>
      <c r="B11" s="23"/>
    </row>
    <row r="12" spans="1:2" s="3" customFormat="1" ht="21" customHeight="1">
      <c r="A12" s="16" t="s">
        <v>3078</v>
      </c>
      <c r="B12" s="24">
        <f>SUM(B13:B14)</f>
        <v>0</v>
      </c>
    </row>
    <row r="13" spans="1:2" ht="19.5" customHeight="1">
      <c r="A13" s="22" t="s">
        <v>3079</v>
      </c>
      <c r="B13" s="23"/>
    </row>
    <row r="14" spans="1:2" ht="21" customHeight="1">
      <c r="A14" s="18" t="s">
        <v>3080</v>
      </c>
      <c r="B14" s="23"/>
    </row>
    <row r="15" spans="1:2" ht="21" customHeight="1">
      <c r="A15" s="22"/>
      <c r="B15" s="23"/>
    </row>
    <row r="16" spans="1:2" ht="21" customHeight="1">
      <c r="A16" s="22"/>
      <c r="B16" s="23"/>
    </row>
    <row r="17" spans="1:2" ht="21" customHeight="1">
      <c r="A17" s="25" t="s">
        <v>3081</v>
      </c>
      <c r="B17" s="17">
        <f>SUM(B18:B23)</f>
        <v>0</v>
      </c>
    </row>
    <row r="18" spans="1:2" ht="21" customHeight="1">
      <c r="A18" s="18" t="s">
        <v>3082</v>
      </c>
      <c r="B18" s="20"/>
    </row>
    <row r="19" spans="1:2" ht="21" customHeight="1">
      <c r="A19" s="26" t="s">
        <v>3083</v>
      </c>
      <c r="B19" s="19"/>
    </row>
    <row r="20" spans="1:2" ht="21" customHeight="1">
      <c r="A20" s="18" t="s">
        <v>3076</v>
      </c>
      <c r="B20" s="19"/>
    </row>
    <row r="21" spans="1:2" ht="21" customHeight="1">
      <c r="A21" s="26" t="s">
        <v>3084</v>
      </c>
      <c r="B21" s="19"/>
    </row>
    <row r="22" spans="1:2" ht="21" customHeight="1">
      <c r="A22" s="21" t="s">
        <v>3085</v>
      </c>
      <c r="B22" s="20"/>
    </row>
    <row r="23" spans="1:2" ht="21" customHeight="1">
      <c r="A23" s="27" t="s">
        <v>3086</v>
      </c>
      <c r="B23" s="19"/>
    </row>
    <row r="24" spans="1:2" ht="21" customHeight="1">
      <c r="A24" s="25" t="s">
        <v>3087</v>
      </c>
      <c r="B24" s="17">
        <f>SUM(B25:B27)</f>
        <v>0</v>
      </c>
    </row>
    <row r="25" spans="1:2" s="3" customFormat="1" ht="21" customHeight="1">
      <c r="A25" s="18" t="s">
        <v>3088</v>
      </c>
      <c r="B25" s="20"/>
    </row>
    <row r="26" spans="1:2" ht="21" customHeight="1">
      <c r="A26" s="18" t="s">
        <v>3089</v>
      </c>
      <c r="B26" s="20"/>
    </row>
    <row r="27" spans="1:2" ht="21" customHeight="1">
      <c r="A27" s="28" t="s">
        <v>3090</v>
      </c>
      <c r="B27" s="20"/>
    </row>
    <row r="28" spans="1:2" ht="21" customHeight="1">
      <c r="A28" s="22"/>
      <c r="B28" s="29"/>
    </row>
    <row r="29" spans="1:2" s="4" customFormat="1" ht="21" customHeight="1">
      <c r="A29" s="30" t="s">
        <v>3091</v>
      </c>
      <c r="B29" s="31">
        <f>SUM(B30:B31)</f>
        <v>0</v>
      </c>
    </row>
    <row r="30" spans="1:2" s="5" customFormat="1" ht="21" customHeight="1">
      <c r="A30" s="21" t="s">
        <v>3092</v>
      </c>
      <c r="B30" s="29"/>
    </row>
    <row r="31" spans="1:2" s="5" customFormat="1" ht="21" customHeight="1">
      <c r="A31" s="21" t="s">
        <v>3093</v>
      </c>
      <c r="B31" s="29"/>
    </row>
    <row r="32" spans="1:2" s="5" customFormat="1" ht="21" customHeight="1">
      <c r="A32" s="22"/>
      <c r="B32" s="29"/>
    </row>
    <row r="33" spans="1:2" s="5" customFormat="1" ht="21" customHeight="1">
      <c r="A33" s="22"/>
      <c r="B33" s="29"/>
    </row>
    <row r="34" spans="1:2" s="3" customFormat="1" ht="21" customHeight="1">
      <c r="A34" s="32" t="s">
        <v>3094</v>
      </c>
      <c r="B34" s="17">
        <f>SUM(B35:B38)</f>
        <v>0</v>
      </c>
    </row>
    <row r="35" spans="1:2" ht="21" customHeight="1">
      <c r="A35" s="33" t="s">
        <v>3095</v>
      </c>
      <c r="B35" s="20"/>
    </row>
    <row r="36" spans="1:2" ht="21" customHeight="1">
      <c r="A36" s="33" t="s">
        <v>3096</v>
      </c>
      <c r="B36" s="20"/>
    </row>
    <row r="37" spans="1:2" ht="21" customHeight="1">
      <c r="A37" s="33" t="s">
        <v>3097</v>
      </c>
      <c r="B37" s="20"/>
    </row>
    <row r="38" spans="1:2" s="3" customFormat="1" ht="21" customHeight="1">
      <c r="A38" s="27" t="s">
        <v>3098</v>
      </c>
      <c r="B38" s="34"/>
    </row>
    <row r="39" spans="1:2" s="3" customFormat="1" ht="21" customHeight="1">
      <c r="A39" s="35" t="s">
        <v>3099</v>
      </c>
      <c r="B39" s="24">
        <f>SUM(B40:B42)</f>
        <v>0</v>
      </c>
    </row>
    <row r="40" spans="1:2" ht="21" customHeight="1">
      <c r="A40" s="36" t="s">
        <v>3100</v>
      </c>
      <c r="B40" s="37"/>
    </row>
    <row r="41" spans="1:2" ht="21" customHeight="1">
      <c r="A41" s="36" t="s">
        <v>3101</v>
      </c>
      <c r="B41" s="20"/>
    </row>
    <row r="42" spans="1:2" s="3" customFormat="1" ht="21" customHeight="1">
      <c r="A42" s="22" t="s">
        <v>3102</v>
      </c>
      <c r="B42" s="23"/>
    </row>
    <row r="43" spans="1:2" ht="21" customHeight="1">
      <c r="A43" s="38"/>
      <c r="B43" s="24"/>
    </row>
    <row r="44" spans="1:2" ht="21" customHeight="1">
      <c r="A44" s="39" t="s">
        <v>3103</v>
      </c>
      <c r="B44" s="17">
        <f>SUM(B45:B46)</f>
        <v>0</v>
      </c>
    </row>
    <row r="45" spans="1:2" ht="21" customHeight="1">
      <c r="A45" s="26" t="s">
        <v>3104</v>
      </c>
      <c r="B45" s="20"/>
    </row>
    <row r="46" spans="1:2" ht="21" customHeight="1">
      <c r="A46" s="40" t="s">
        <v>3105</v>
      </c>
      <c r="B46" s="20"/>
    </row>
    <row r="47" spans="1:2" ht="21" customHeight="1">
      <c r="A47" s="33"/>
      <c r="B47" s="20"/>
    </row>
    <row r="48" spans="1:2" ht="21" customHeight="1">
      <c r="A48" s="33"/>
      <c r="B48" s="20"/>
    </row>
    <row r="49" spans="1:2" ht="21" customHeight="1">
      <c r="A49" s="33"/>
      <c r="B49" s="20"/>
    </row>
    <row r="50" spans="1:2" ht="21" customHeight="1">
      <c r="A50" s="33"/>
      <c r="B50" s="20"/>
    </row>
    <row r="51" spans="1:2" ht="21" customHeight="1">
      <c r="A51" s="41" t="s">
        <v>3016</v>
      </c>
      <c r="B51" s="17">
        <f>SUM(B5,B12,B17,B24,B29,B34,B39,B44)</f>
        <v>0</v>
      </c>
    </row>
    <row r="52" spans="1:2" s="3" customFormat="1" ht="21" customHeight="1">
      <c r="A52" s="36" t="s">
        <v>3106</v>
      </c>
      <c r="B52" s="20"/>
    </row>
    <row r="53" spans="1:2" ht="21" customHeight="1">
      <c r="A53" s="22"/>
      <c r="B53" s="23"/>
    </row>
    <row r="54" spans="1:2" ht="21" customHeight="1">
      <c r="A54" s="42" t="s">
        <v>2341</v>
      </c>
      <c r="B54" s="17">
        <f>SUM(B51:B52)</f>
        <v>0</v>
      </c>
    </row>
    <row r="57" ht="19.5" customHeight="1">
      <c r="A57" s="6" t="s">
        <v>3070</v>
      </c>
    </row>
  </sheetData>
  <sheetProtection/>
  <mergeCells count="1">
    <mergeCell ref="A2:B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C1250"/>
  <sheetViews>
    <sheetView workbookViewId="0" topLeftCell="A1">
      <pane ySplit="4" topLeftCell="A537" activePane="bottomLeft" state="frozen"/>
      <selection pane="bottomLeft" activeCell="E1240" sqref="E1240"/>
    </sheetView>
  </sheetViews>
  <sheetFormatPr defaultColWidth="9.00390625" defaultRowHeight="14.25"/>
  <cols>
    <col min="1" max="1" width="9.00390625" style="221" customWidth="1"/>
    <col min="2" max="2" width="33.125" style="199" customWidth="1"/>
    <col min="3" max="3" width="16.75390625" style="199" customWidth="1"/>
    <col min="4" max="248" width="9.00390625" style="222" customWidth="1"/>
  </cols>
  <sheetData>
    <row r="1" ht="14.25">
      <c r="A1" s="223" t="s">
        <v>62</v>
      </c>
    </row>
    <row r="2" spans="1:3" s="219" customFormat="1" ht="22.5">
      <c r="A2" s="224" t="s">
        <v>63</v>
      </c>
      <c r="B2" s="224"/>
      <c r="C2" s="224"/>
    </row>
    <row r="3" ht="14.25">
      <c r="C3" s="199" t="s">
        <v>2</v>
      </c>
    </row>
    <row r="4" spans="1:3" ht="45.75" customHeight="1">
      <c r="A4" s="225" t="s">
        <v>64</v>
      </c>
      <c r="B4" s="226"/>
      <c r="C4" s="227" t="s">
        <v>4</v>
      </c>
    </row>
    <row r="5" spans="1:3" ht="19.5" customHeight="1">
      <c r="A5" s="228" t="s">
        <v>5</v>
      </c>
      <c r="B5" s="229" t="s">
        <v>6</v>
      </c>
      <c r="C5" s="227" t="s">
        <v>7</v>
      </c>
    </row>
    <row r="6" spans="1:3" ht="19.5" customHeight="1">
      <c r="A6" s="230" t="s">
        <v>65</v>
      </c>
      <c r="B6" s="231" t="s">
        <v>66</v>
      </c>
      <c r="C6" s="109">
        <f>SUM(C7,C19,C28,C39,C50,C61,C72,C80,C89,C102,C111,C122,C134,C141,C149,C155,C162,C169,C176,C183,C190,C198,C204,C210,C217,C232)</f>
        <v>45335</v>
      </c>
    </row>
    <row r="7" spans="1:3" ht="19.5" customHeight="1">
      <c r="A7" s="232" t="s">
        <v>67</v>
      </c>
      <c r="B7" s="233" t="s">
        <v>68</v>
      </c>
      <c r="C7" s="234">
        <f>SUM(C8:C18)</f>
        <v>1063</v>
      </c>
    </row>
    <row r="8" spans="1:3" ht="19.5" customHeight="1">
      <c r="A8" s="167" t="s">
        <v>69</v>
      </c>
      <c r="B8" s="235" t="s">
        <v>70</v>
      </c>
      <c r="C8" s="116">
        <v>876</v>
      </c>
    </row>
    <row r="9" spans="1:3" ht="19.5" customHeight="1">
      <c r="A9" s="167" t="s">
        <v>71</v>
      </c>
      <c r="B9" s="235" t="s">
        <v>72</v>
      </c>
      <c r="C9" s="116">
        <v>30</v>
      </c>
    </row>
    <row r="10" spans="1:3" ht="19.5" customHeight="1">
      <c r="A10" s="167" t="s">
        <v>73</v>
      </c>
      <c r="B10" s="236" t="s">
        <v>74</v>
      </c>
      <c r="C10" s="116">
        <v>0</v>
      </c>
    </row>
    <row r="11" spans="1:3" ht="19.5" customHeight="1">
      <c r="A11" s="167" t="s">
        <v>75</v>
      </c>
      <c r="B11" s="236" t="s">
        <v>76</v>
      </c>
      <c r="C11" s="116">
        <v>65</v>
      </c>
    </row>
    <row r="12" spans="1:3" ht="19.5" customHeight="1">
      <c r="A12" s="167" t="s">
        <v>77</v>
      </c>
      <c r="B12" s="236" t="s">
        <v>78</v>
      </c>
      <c r="C12" s="116">
        <v>0</v>
      </c>
    </row>
    <row r="13" spans="1:3" ht="19.5" customHeight="1">
      <c r="A13" s="167" t="s">
        <v>79</v>
      </c>
      <c r="B13" s="237" t="s">
        <v>80</v>
      </c>
      <c r="C13" s="116">
        <v>17</v>
      </c>
    </row>
    <row r="14" spans="1:3" ht="19.5" customHeight="1">
      <c r="A14" s="167" t="s">
        <v>81</v>
      </c>
      <c r="B14" s="237" t="s">
        <v>82</v>
      </c>
      <c r="C14" s="116">
        <v>46</v>
      </c>
    </row>
    <row r="15" spans="1:3" ht="19.5" customHeight="1">
      <c r="A15" s="167" t="s">
        <v>83</v>
      </c>
      <c r="B15" s="237" t="s">
        <v>84</v>
      </c>
      <c r="C15" s="116">
        <v>20</v>
      </c>
    </row>
    <row r="16" spans="1:3" ht="19.5" customHeight="1">
      <c r="A16" s="167" t="s">
        <v>85</v>
      </c>
      <c r="B16" s="237" t="s">
        <v>86</v>
      </c>
      <c r="C16" s="116">
        <v>5</v>
      </c>
    </row>
    <row r="17" spans="1:3" ht="19.5" customHeight="1">
      <c r="A17" s="167" t="s">
        <v>87</v>
      </c>
      <c r="B17" s="237" t="s">
        <v>88</v>
      </c>
      <c r="C17" s="116">
        <v>0</v>
      </c>
    </row>
    <row r="18" spans="1:3" ht="19.5" customHeight="1">
      <c r="A18" s="167" t="s">
        <v>89</v>
      </c>
      <c r="B18" s="237" t="s">
        <v>90</v>
      </c>
      <c r="C18" s="116">
        <v>4</v>
      </c>
    </row>
    <row r="19" spans="1:3" ht="19.5" customHeight="1">
      <c r="A19" s="232" t="s">
        <v>91</v>
      </c>
      <c r="B19" s="233" t="s">
        <v>92</v>
      </c>
      <c r="C19" s="234">
        <f>SUM(C20:C27)</f>
        <v>1054</v>
      </c>
    </row>
    <row r="20" spans="1:3" ht="19.5" customHeight="1">
      <c r="A20" s="167" t="s">
        <v>93</v>
      </c>
      <c r="B20" s="235" t="s">
        <v>70</v>
      </c>
      <c r="C20" s="116">
        <v>887</v>
      </c>
    </row>
    <row r="21" spans="1:3" ht="19.5" customHeight="1">
      <c r="A21" s="167" t="s">
        <v>94</v>
      </c>
      <c r="B21" s="235" t="s">
        <v>72</v>
      </c>
      <c r="C21" s="116">
        <v>0</v>
      </c>
    </row>
    <row r="22" spans="1:3" ht="19.5" customHeight="1">
      <c r="A22" s="167" t="s">
        <v>95</v>
      </c>
      <c r="B22" s="236" t="s">
        <v>74</v>
      </c>
      <c r="C22" s="116">
        <v>0</v>
      </c>
    </row>
    <row r="23" spans="1:3" ht="19.5" customHeight="1">
      <c r="A23" s="167" t="s">
        <v>96</v>
      </c>
      <c r="B23" s="236" t="s">
        <v>97</v>
      </c>
      <c r="C23" s="116">
        <v>60</v>
      </c>
    </row>
    <row r="24" spans="1:3" ht="19.5" customHeight="1">
      <c r="A24" s="167" t="s">
        <v>98</v>
      </c>
      <c r="B24" s="236" t="s">
        <v>99</v>
      </c>
      <c r="C24" s="116">
        <v>40</v>
      </c>
    </row>
    <row r="25" spans="1:3" ht="19.5" customHeight="1">
      <c r="A25" s="167" t="s">
        <v>100</v>
      </c>
      <c r="B25" s="236" t="s">
        <v>101</v>
      </c>
      <c r="C25" s="116">
        <v>40</v>
      </c>
    </row>
    <row r="26" spans="1:3" ht="19.5" customHeight="1">
      <c r="A26" s="167" t="s">
        <v>102</v>
      </c>
      <c r="B26" s="236" t="s">
        <v>88</v>
      </c>
      <c r="C26" s="116">
        <v>0</v>
      </c>
    </row>
    <row r="27" spans="1:3" ht="19.5" customHeight="1">
      <c r="A27" s="167" t="s">
        <v>103</v>
      </c>
      <c r="B27" s="236" t="s">
        <v>104</v>
      </c>
      <c r="C27" s="116">
        <v>27</v>
      </c>
    </row>
    <row r="28" spans="1:3" ht="19.5" customHeight="1">
      <c r="A28" s="232" t="s">
        <v>105</v>
      </c>
      <c r="B28" s="233" t="s">
        <v>106</v>
      </c>
      <c r="C28" s="234">
        <f>SUM(C29:C38)</f>
        <v>22176</v>
      </c>
    </row>
    <row r="29" spans="1:3" ht="19.5" customHeight="1">
      <c r="A29" s="167" t="s">
        <v>107</v>
      </c>
      <c r="B29" s="235" t="s">
        <v>70</v>
      </c>
      <c r="C29" s="116">
        <v>12188</v>
      </c>
    </row>
    <row r="30" spans="1:3" ht="19.5" customHeight="1">
      <c r="A30" s="167" t="s">
        <v>108</v>
      </c>
      <c r="B30" s="235" t="s">
        <v>72</v>
      </c>
      <c r="C30" s="116">
        <v>5939</v>
      </c>
    </row>
    <row r="31" spans="1:3" ht="19.5" customHeight="1">
      <c r="A31" s="167" t="s">
        <v>109</v>
      </c>
      <c r="B31" s="236" t="s">
        <v>74</v>
      </c>
      <c r="C31" s="116">
        <v>2707</v>
      </c>
    </row>
    <row r="32" spans="1:3" s="220" customFormat="1" ht="19.5" customHeight="1">
      <c r="A32" s="167" t="s">
        <v>110</v>
      </c>
      <c r="B32" s="236" t="s">
        <v>111</v>
      </c>
      <c r="C32" s="116">
        <v>0</v>
      </c>
    </row>
    <row r="33" spans="1:3" ht="19.5" customHeight="1">
      <c r="A33" s="167" t="s">
        <v>112</v>
      </c>
      <c r="B33" s="236" t="s">
        <v>113</v>
      </c>
      <c r="C33" s="116">
        <v>0</v>
      </c>
    </row>
    <row r="34" spans="1:3" ht="19.5" customHeight="1">
      <c r="A34" s="167" t="s">
        <v>114</v>
      </c>
      <c r="B34" s="238" t="s">
        <v>115</v>
      </c>
      <c r="C34" s="116">
        <v>0</v>
      </c>
    </row>
    <row r="35" spans="1:3" ht="19.5" customHeight="1">
      <c r="A35" s="167" t="s">
        <v>116</v>
      </c>
      <c r="B35" s="235" t="s">
        <v>117</v>
      </c>
      <c r="C35" s="116">
        <v>78</v>
      </c>
    </row>
    <row r="36" spans="1:3" ht="19.5" customHeight="1">
      <c r="A36" s="167" t="s">
        <v>118</v>
      </c>
      <c r="B36" s="236" t="s">
        <v>119</v>
      </c>
      <c r="C36" s="116">
        <v>0</v>
      </c>
    </row>
    <row r="37" spans="1:3" ht="19.5" customHeight="1">
      <c r="A37" s="167" t="s">
        <v>120</v>
      </c>
      <c r="B37" s="236" t="s">
        <v>88</v>
      </c>
      <c r="C37" s="116">
        <v>1264</v>
      </c>
    </row>
    <row r="38" spans="1:3" ht="19.5" customHeight="1">
      <c r="A38" s="167" t="s">
        <v>121</v>
      </c>
      <c r="B38" s="236" t="s">
        <v>122</v>
      </c>
      <c r="C38" s="116">
        <v>0</v>
      </c>
    </row>
    <row r="39" spans="1:3" ht="19.5" customHeight="1">
      <c r="A39" s="232" t="s">
        <v>123</v>
      </c>
      <c r="B39" s="233" t="s">
        <v>124</v>
      </c>
      <c r="C39" s="234">
        <f>SUM(C40:C49)</f>
        <v>759</v>
      </c>
    </row>
    <row r="40" spans="1:3" ht="19.5" customHeight="1">
      <c r="A40" s="167" t="s">
        <v>125</v>
      </c>
      <c r="B40" s="235" t="s">
        <v>70</v>
      </c>
      <c r="C40" s="116">
        <v>721</v>
      </c>
    </row>
    <row r="41" spans="1:3" ht="19.5" customHeight="1">
      <c r="A41" s="167" t="s">
        <v>126</v>
      </c>
      <c r="B41" s="235" t="s">
        <v>72</v>
      </c>
      <c r="C41" s="116">
        <v>38</v>
      </c>
    </row>
    <row r="42" spans="1:3" ht="19.5" customHeight="1">
      <c r="A42" s="167" t="s">
        <v>127</v>
      </c>
      <c r="B42" s="236" t="s">
        <v>74</v>
      </c>
      <c r="C42" s="116">
        <v>0</v>
      </c>
    </row>
    <row r="43" spans="1:3" ht="19.5" customHeight="1">
      <c r="A43" s="167" t="s">
        <v>128</v>
      </c>
      <c r="B43" s="236" t="s">
        <v>129</v>
      </c>
      <c r="C43" s="116">
        <v>0</v>
      </c>
    </row>
    <row r="44" spans="1:3" ht="19.5" customHeight="1">
      <c r="A44" s="167" t="s">
        <v>130</v>
      </c>
      <c r="B44" s="236" t="s">
        <v>131</v>
      </c>
      <c r="C44" s="116">
        <v>0</v>
      </c>
    </row>
    <row r="45" spans="1:3" ht="19.5" customHeight="1">
      <c r="A45" s="167" t="s">
        <v>132</v>
      </c>
      <c r="B45" s="235" t="s">
        <v>133</v>
      </c>
      <c r="C45" s="116">
        <v>0</v>
      </c>
    </row>
    <row r="46" spans="1:3" ht="19.5" customHeight="1">
      <c r="A46" s="167" t="s">
        <v>134</v>
      </c>
      <c r="B46" s="235" t="s">
        <v>135</v>
      </c>
      <c r="C46" s="116">
        <v>0</v>
      </c>
    </row>
    <row r="47" spans="1:3" s="220" customFormat="1" ht="19.5" customHeight="1">
      <c r="A47" s="167" t="s">
        <v>136</v>
      </c>
      <c r="B47" s="235" t="s">
        <v>137</v>
      </c>
      <c r="C47" s="116">
        <v>0</v>
      </c>
    </row>
    <row r="48" spans="1:3" ht="19.5" customHeight="1">
      <c r="A48" s="167" t="s">
        <v>138</v>
      </c>
      <c r="B48" s="235" t="s">
        <v>88</v>
      </c>
      <c r="C48" s="116">
        <v>0</v>
      </c>
    </row>
    <row r="49" spans="1:3" ht="19.5" customHeight="1">
      <c r="A49" s="167" t="s">
        <v>139</v>
      </c>
      <c r="B49" s="236" t="s">
        <v>140</v>
      </c>
      <c r="C49" s="116">
        <v>0</v>
      </c>
    </row>
    <row r="50" spans="1:3" ht="19.5" customHeight="1">
      <c r="A50" s="232" t="s">
        <v>141</v>
      </c>
      <c r="B50" s="239" t="s">
        <v>142</v>
      </c>
      <c r="C50" s="234">
        <f>SUM(C51:C60)</f>
        <v>598</v>
      </c>
    </row>
    <row r="51" spans="1:3" ht="19.5" customHeight="1">
      <c r="A51" s="167" t="s">
        <v>143</v>
      </c>
      <c r="B51" s="236" t="s">
        <v>70</v>
      </c>
      <c r="C51" s="116">
        <v>553</v>
      </c>
    </row>
    <row r="52" spans="1:3" ht="19.5" customHeight="1">
      <c r="A52" s="167" t="s">
        <v>144</v>
      </c>
      <c r="B52" s="237" t="s">
        <v>72</v>
      </c>
      <c r="C52" s="116">
        <v>37</v>
      </c>
    </row>
    <row r="53" spans="1:3" ht="19.5" customHeight="1">
      <c r="A53" s="167" t="s">
        <v>145</v>
      </c>
      <c r="B53" s="235" t="s">
        <v>74</v>
      </c>
      <c r="C53" s="116">
        <v>0</v>
      </c>
    </row>
    <row r="54" spans="1:3" ht="19.5" customHeight="1">
      <c r="A54" s="167" t="s">
        <v>146</v>
      </c>
      <c r="B54" s="235" t="s">
        <v>147</v>
      </c>
      <c r="C54" s="116">
        <v>0</v>
      </c>
    </row>
    <row r="55" spans="1:3" ht="19.5" customHeight="1">
      <c r="A55" s="167" t="s">
        <v>148</v>
      </c>
      <c r="B55" s="235" t="s">
        <v>149</v>
      </c>
      <c r="C55" s="116">
        <v>0</v>
      </c>
    </row>
    <row r="56" spans="1:3" ht="19.5" customHeight="1">
      <c r="A56" s="167" t="s">
        <v>150</v>
      </c>
      <c r="B56" s="236" t="s">
        <v>151</v>
      </c>
      <c r="C56" s="116">
        <v>0</v>
      </c>
    </row>
    <row r="57" spans="1:3" ht="19.5" customHeight="1">
      <c r="A57" s="167" t="s">
        <v>152</v>
      </c>
      <c r="B57" s="236" t="s">
        <v>153</v>
      </c>
      <c r="C57" s="116">
        <v>8</v>
      </c>
    </row>
    <row r="58" spans="1:3" ht="19.5" customHeight="1">
      <c r="A58" s="167" t="s">
        <v>154</v>
      </c>
      <c r="B58" s="236" t="s">
        <v>155</v>
      </c>
      <c r="C58" s="116">
        <v>0</v>
      </c>
    </row>
    <row r="59" spans="1:3" ht="19.5" customHeight="1">
      <c r="A59" s="167" t="s">
        <v>156</v>
      </c>
      <c r="B59" s="235" t="s">
        <v>88</v>
      </c>
      <c r="C59" s="116"/>
    </row>
    <row r="60" spans="1:3" ht="19.5" customHeight="1">
      <c r="A60" s="167" t="s">
        <v>157</v>
      </c>
      <c r="B60" s="236" t="s">
        <v>158</v>
      </c>
      <c r="C60" s="116"/>
    </row>
    <row r="61" spans="1:3" ht="19.5" customHeight="1">
      <c r="A61" s="232" t="s">
        <v>159</v>
      </c>
      <c r="B61" s="240" t="s">
        <v>160</v>
      </c>
      <c r="C61" s="234">
        <f>SUM(C62:C71)</f>
        <v>2195</v>
      </c>
    </row>
    <row r="62" spans="1:3" ht="19.5" customHeight="1">
      <c r="A62" s="167" t="s">
        <v>161</v>
      </c>
      <c r="B62" s="236" t="s">
        <v>70</v>
      </c>
      <c r="C62" s="116">
        <v>1640</v>
      </c>
    </row>
    <row r="63" spans="1:3" ht="19.5" customHeight="1">
      <c r="A63" s="167" t="s">
        <v>162</v>
      </c>
      <c r="B63" s="237" t="s">
        <v>72</v>
      </c>
      <c r="C63" s="116">
        <v>415</v>
      </c>
    </row>
    <row r="64" spans="1:3" ht="19.5" customHeight="1">
      <c r="A64" s="167" t="s">
        <v>163</v>
      </c>
      <c r="B64" s="237" t="s">
        <v>74</v>
      </c>
      <c r="C64" s="116">
        <v>0</v>
      </c>
    </row>
    <row r="65" spans="1:3" ht="19.5" customHeight="1">
      <c r="A65" s="167" t="s">
        <v>164</v>
      </c>
      <c r="B65" s="237" t="s">
        <v>165</v>
      </c>
      <c r="C65" s="116">
        <v>0</v>
      </c>
    </row>
    <row r="66" spans="1:3" ht="19.5" customHeight="1">
      <c r="A66" s="167" t="s">
        <v>166</v>
      </c>
      <c r="B66" s="237" t="s">
        <v>167</v>
      </c>
      <c r="C66" s="116">
        <v>0</v>
      </c>
    </row>
    <row r="67" spans="1:3" ht="19.5" customHeight="1">
      <c r="A67" s="167" t="s">
        <v>168</v>
      </c>
      <c r="B67" s="237" t="s">
        <v>169</v>
      </c>
      <c r="C67" s="116">
        <v>0</v>
      </c>
    </row>
    <row r="68" spans="1:3" ht="19.5" customHeight="1">
      <c r="A68" s="167" t="s">
        <v>170</v>
      </c>
      <c r="B68" s="235" t="s">
        <v>171</v>
      </c>
      <c r="C68" s="116">
        <v>140</v>
      </c>
    </row>
    <row r="69" spans="1:3" ht="19.5" customHeight="1">
      <c r="A69" s="167" t="s">
        <v>172</v>
      </c>
      <c r="B69" s="236" t="s">
        <v>173</v>
      </c>
      <c r="C69" s="116">
        <v>0</v>
      </c>
    </row>
    <row r="70" spans="1:3" ht="19.5" customHeight="1">
      <c r="A70" s="167" t="s">
        <v>174</v>
      </c>
      <c r="B70" s="236" t="s">
        <v>88</v>
      </c>
      <c r="C70" s="116"/>
    </row>
    <row r="71" spans="1:3" ht="19.5" customHeight="1">
      <c r="A71" s="167" t="s">
        <v>175</v>
      </c>
      <c r="B71" s="236" t="s">
        <v>176</v>
      </c>
      <c r="C71" s="116"/>
    </row>
    <row r="72" spans="1:3" ht="19.5" customHeight="1">
      <c r="A72" s="232" t="s">
        <v>177</v>
      </c>
      <c r="B72" s="233" t="s">
        <v>178</v>
      </c>
      <c r="C72" s="234">
        <f>SUM(C73:C79)</f>
        <v>0</v>
      </c>
    </row>
    <row r="73" spans="1:3" ht="19.5" customHeight="1">
      <c r="A73" s="167" t="s">
        <v>179</v>
      </c>
      <c r="B73" s="235" t="s">
        <v>70</v>
      </c>
      <c r="C73" s="241">
        <v>0</v>
      </c>
    </row>
    <row r="74" spans="1:3" ht="19.5" customHeight="1">
      <c r="A74" s="167" t="s">
        <v>180</v>
      </c>
      <c r="B74" s="235" t="s">
        <v>72</v>
      </c>
      <c r="C74" s="241">
        <v>0</v>
      </c>
    </row>
    <row r="75" spans="1:3" s="220" customFormat="1" ht="19.5" customHeight="1">
      <c r="A75" s="167" t="s">
        <v>181</v>
      </c>
      <c r="B75" s="236" t="s">
        <v>74</v>
      </c>
      <c r="C75" s="241">
        <v>0</v>
      </c>
    </row>
    <row r="76" spans="1:3" s="220" customFormat="1" ht="19.5" customHeight="1">
      <c r="A76" s="167" t="s">
        <v>182</v>
      </c>
      <c r="B76" s="235" t="s">
        <v>171</v>
      </c>
      <c r="C76" s="241">
        <v>0</v>
      </c>
    </row>
    <row r="77" spans="1:3" ht="19.5" customHeight="1">
      <c r="A77" s="167" t="s">
        <v>183</v>
      </c>
      <c r="B77" s="236" t="s">
        <v>184</v>
      </c>
      <c r="C77" s="241">
        <v>0</v>
      </c>
    </row>
    <row r="78" spans="1:3" ht="19.5" customHeight="1">
      <c r="A78" s="167" t="s">
        <v>185</v>
      </c>
      <c r="B78" s="236" t="s">
        <v>88</v>
      </c>
      <c r="C78" s="241">
        <v>0</v>
      </c>
    </row>
    <row r="79" spans="1:3" ht="19.5" customHeight="1">
      <c r="A79" s="167" t="s">
        <v>186</v>
      </c>
      <c r="B79" s="236" t="s">
        <v>187</v>
      </c>
      <c r="C79" s="241">
        <v>0</v>
      </c>
    </row>
    <row r="80" spans="1:3" ht="19.5" customHeight="1">
      <c r="A80" s="232" t="s">
        <v>188</v>
      </c>
      <c r="B80" s="239" t="s">
        <v>189</v>
      </c>
      <c r="C80" s="234">
        <f>SUM(C81:C88)</f>
        <v>852</v>
      </c>
    </row>
    <row r="81" spans="1:3" ht="19.5" customHeight="1">
      <c r="A81" s="167" t="s">
        <v>190</v>
      </c>
      <c r="B81" s="235" t="s">
        <v>70</v>
      </c>
      <c r="C81" s="116">
        <v>431</v>
      </c>
    </row>
    <row r="82" spans="1:3" ht="19.5" customHeight="1">
      <c r="A82" s="167" t="s">
        <v>191</v>
      </c>
      <c r="B82" s="235" t="s">
        <v>72</v>
      </c>
      <c r="C82" s="116">
        <v>0</v>
      </c>
    </row>
    <row r="83" spans="1:3" ht="19.5" customHeight="1">
      <c r="A83" s="167" t="s">
        <v>192</v>
      </c>
      <c r="B83" s="235" t="s">
        <v>74</v>
      </c>
      <c r="C83" s="116">
        <v>0</v>
      </c>
    </row>
    <row r="84" spans="1:3" ht="19.5" customHeight="1">
      <c r="A84" s="167" t="s">
        <v>193</v>
      </c>
      <c r="B84" s="242" t="s">
        <v>194</v>
      </c>
      <c r="C84" s="116">
        <v>408</v>
      </c>
    </row>
    <row r="85" spans="1:3" ht="19.5" customHeight="1">
      <c r="A85" s="167" t="s">
        <v>195</v>
      </c>
      <c r="B85" s="236" t="s">
        <v>196</v>
      </c>
      <c r="C85" s="116">
        <v>1</v>
      </c>
    </row>
    <row r="86" spans="1:3" ht="19.5" customHeight="1">
      <c r="A86" s="167" t="s">
        <v>197</v>
      </c>
      <c r="B86" s="236" t="s">
        <v>171</v>
      </c>
      <c r="C86" s="116">
        <v>12</v>
      </c>
    </row>
    <row r="87" spans="1:3" ht="19.5" customHeight="1">
      <c r="A87" s="167" t="s">
        <v>198</v>
      </c>
      <c r="B87" s="236" t="s">
        <v>88</v>
      </c>
      <c r="C87" s="116"/>
    </row>
    <row r="88" spans="1:3" ht="19.5" customHeight="1">
      <c r="A88" s="167" t="s">
        <v>199</v>
      </c>
      <c r="B88" s="237" t="s">
        <v>200</v>
      </c>
      <c r="C88" s="116"/>
    </row>
    <row r="89" spans="1:3" ht="19.5" customHeight="1">
      <c r="A89" s="232" t="s">
        <v>201</v>
      </c>
      <c r="B89" s="233" t="s">
        <v>202</v>
      </c>
      <c r="C89" s="234">
        <f>SUM(C90:C101)</f>
        <v>0</v>
      </c>
    </row>
    <row r="90" spans="1:3" ht="19.5" customHeight="1">
      <c r="A90" s="167" t="s">
        <v>203</v>
      </c>
      <c r="B90" s="235" t="s">
        <v>70</v>
      </c>
      <c r="C90" s="241">
        <v>0</v>
      </c>
    </row>
    <row r="91" spans="1:3" ht="19.5" customHeight="1">
      <c r="A91" s="167" t="s">
        <v>204</v>
      </c>
      <c r="B91" s="236" t="s">
        <v>72</v>
      </c>
      <c r="C91" s="241">
        <v>0</v>
      </c>
    </row>
    <row r="92" spans="1:3" ht="19.5" customHeight="1">
      <c r="A92" s="167" t="s">
        <v>205</v>
      </c>
      <c r="B92" s="236" t="s">
        <v>74</v>
      </c>
      <c r="C92" s="241">
        <v>0</v>
      </c>
    </row>
    <row r="93" spans="1:3" ht="19.5" customHeight="1">
      <c r="A93" s="167" t="s">
        <v>206</v>
      </c>
      <c r="B93" s="235" t="s">
        <v>207</v>
      </c>
      <c r="C93" s="241">
        <v>0</v>
      </c>
    </row>
    <row r="94" spans="1:3" ht="19.5" customHeight="1">
      <c r="A94" s="167" t="s">
        <v>208</v>
      </c>
      <c r="B94" s="235" t="s">
        <v>209</v>
      </c>
      <c r="C94" s="241">
        <v>0</v>
      </c>
    </row>
    <row r="95" spans="1:3" ht="19.5" customHeight="1">
      <c r="A95" s="167" t="s">
        <v>210</v>
      </c>
      <c r="B95" s="235" t="s">
        <v>171</v>
      </c>
      <c r="C95" s="241">
        <v>0</v>
      </c>
    </row>
    <row r="96" spans="1:3" ht="19.5" customHeight="1">
      <c r="A96" s="167" t="s">
        <v>211</v>
      </c>
      <c r="B96" s="235" t="s">
        <v>212</v>
      </c>
      <c r="C96" s="241">
        <v>0</v>
      </c>
    </row>
    <row r="97" spans="1:3" ht="19.5" customHeight="1">
      <c r="A97" s="167" t="s">
        <v>213</v>
      </c>
      <c r="B97" s="235" t="s">
        <v>214</v>
      </c>
      <c r="C97" s="241">
        <v>0</v>
      </c>
    </row>
    <row r="98" spans="1:3" ht="19.5" customHeight="1">
      <c r="A98" s="167" t="s">
        <v>215</v>
      </c>
      <c r="B98" s="235" t="s">
        <v>216</v>
      </c>
      <c r="C98" s="241">
        <v>0</v>
      </c>
    </row>
    <row r="99" spans="1:3" ht="19.5" customHeight="1">
      <c r="A99" s="167" t="s">
        <v>217</v>
      </c>
      <c r="B99" s="235" t="s">
        <v>218</v>
      </c>
      <c r="C99" s="241">
        <v>0</v>
      </c>
    </row>
    <row r="100" spans="1:3" ht="19.5" customHeight="1">
      <c r="A100" s="167" t="s">
        <v>219</v>
      </c>
      <c r="B100" s="236" t="s">
        <v>88</v>
      </c>
      <c r="C100" s="241">
        <v>0</v>
      </c>
    </row>
    <row r="101" spans="1:3" ht="19.5" customHeight="1">
      <c r="A101" s="167" t="s">
        <v>220</v>
      </c>
      <c r="B101" s="236" t="s">
        <v>221</v>
      </c>
      <c r="C101" s="241">
        <v>0</v>
      </c>
    </row>
    <row r="102" spans="1:3" ht="19.5" customHeight="1">
      <c r="A102" s="232" t="s">
        <v>222</v>
      </c>
      <c r="B102" s="243" t="s">
        <v>223</v>
      </c>
      <c r="C102" s="234">
        <f>SUM(C103:C110)</f>
        <v>3727</v>
      </c>
    </row>
    <row r="103" spans="1:3" ht="19.5" customHeight="1">
      <c r="A103" s="167" t="s">
        <v>224</v>
      </c>
      <c r="B103" s="235" t="s">
        <v>70</v>
      </c>
      <c r="C103" s="116">
        <v>3249</v>
      </c>
    </row>
    <row r="104" spans="1:3" ht="19.5" customHeight="1">
      <c r="A104" s="167" t="s">
        <v>225</v>
      </c>
      <c r="B104" s="235" t="s">
        <v>72</v>
      </c>
      <c r="C104" s="116">
        <v>478</v>
      </c>
    </row>
    <row r="105" spans="1:3" ht="19.5" customHeight="1">
      <c r="A105" s="167" t="s">
        <v>226</v>
      </c>
      <c r="B105" s="235" t="s">
        <v>74</v>
      </c>
      <c r="C105" s="241">
        <v>0</v>
      </c>
    </row>
    <row r="106" spans="1:3" ht="19.5" customHeight="1">
      <c r="A106" s="167" t="s">
        <v>227</v>
      </c>
      <c r="B106" s="236" t="s">
        <v>228</v>
      </c>
      <c r="C106" s="241">
        <v>0</v>
      </c>
    </row>
    <row r="107" spans="1:3" ht="19.5" customHeight="1">
      <c r="A107" s="167" t="s">
        <v>229</v>
      </c>
      <c r="B107" s="236" t="s">
        <v>230</v>
      </c>
      <c r="C107" s="241">
        <v>0</v>
      </c>
    </row>
    <row r="108" spans="1:3" ht="19.5" customHeight="1">
      <c r="A108" s="167" t="s">
        <v>231</v>
      </c>
      <c r="B108" s="236" t="s">
        <v>232</v>
      </c>
      <c r="C108" s="241">
        <v>0</v>
      </c>
    </row>
    <row r="109" spans="1:3" ht="19.5" customHeight="1">
      <c r="A109" s="167" t="s">
        <v>233</v>
      </c>
      <c r="B109" s="235" t="s">
        <v>88</v>
      </c>
      <c r="C109" s="241">
        <v>0</v>
      </c>
    </row>
    <row r="110" spans="1:3" ht="19.5" customHeight="1">
      <c r="A110" s="167" t="s">
        <v>234</v>
      </c>
      <c r="B110" s="235" t="s">
        <v>235</v>
      </c>
      <c r="C110" s="241">
        <v>0</v>
      </c>
    </row>
    <row r="111" spans="1:3" ht="19.5" customHeight="1">
      <c r="A111" s="232" t="s">
        <v>236</v>
      </c>
      <c r="B111" s="244" t="s">
        <v>237</v>
      </c>
      <c r="C111" s="234">
        <f>SUM(C112:C121)</f>
        <v>1960</v>
      </c>
    </row>
    <row r="112" spans="1:3" ht="19.5" customHeight="1">
      <c r="A112" s="167" t="s">
        <v>238</v>
      </c>
      <c r="B112" s="235" t="s">
        <v>70</v>
      </c>
      <c r="C112" s="116">
        <v>1342</v>
      </c>
    </row>
    <row r="113" spans="1:3" ht="19.5" customHeight="1">
      <c r="A113" s="167" t="s">
        <v>239</v>
      </c>
      <c r="B113" s="235" t="s">
        <v>72</v>
      </c>
      <c r="C113" s="116">
        <v>109</v>
      </c>
    </row>
    <row r="114" spans="1:3" ht="19.5" customHeight="1">
      <c r="A114" s="167" t="s">
        <v>240</v>
      </c>
      <c r="B114" s="235" t="s">
        <v>74</v>
      </c>
      <c r="C114" s="116">
        <v>0</v>
      </c>
    </row>
    <row r="115" spans="1:3" ht="19.5" customHeight="1">
      <c r="A115" s="167" t="s">
        <v>241</v>
      </c>
      <c r="B115" s="236" t="s">
        <v>242</v>
      </c>
      <c r="C115" s="116"/>
    </row>
    <row r="116" spans="1:3" ht="19.5" customHeight="1">
      <c r="A116" s="167" t="s">
        <v>243</v>
      </c>
      <c r="B116" s="236" t="s">
        <v>244</v>
      </c>
      <c r="C116" s="116"/>
    </row>
    <row r="117" spans="1:3" ht="19.5" customHeight="1">
      <c r="A117" s="167" t="s">
        <v>245</v>
      </c>
      <c r="B117" s="236" t="s">
        <v>246</v>
      </c>
      <c r="C117" s="116"/>
    </row>
    <row r="118" spans="1:3" ht="19.5" customHeight="1">
      <c r="A118" s="167" t="s">
        <v>247</v>
      </c>
      <c r="B118" s="235" t="s">
        <v>248</v>
      </c>
      <c r="C118" s="116"/>
    </row>
    <row r="119" spans="1:3" ht="19.5" customHeight="1">
      <c r="A119" s="167" t="s">
        <v>249</v>
      </c>
      <c r="B119" s="235" t="s">
        <v>250</v>
      </c>
      <c r="C119" s="116">
        <v>207</v>
      </c>
    </row>
    <row r="120" spans="1:3" ht="19.5" customHeight="1">
      <c r="A120" s="167" t="s">
        <v>251</v>
      </c>
      <c r="B120" s="235" t="s">
        <v>88</v>
      </c>
      <c r="C120" s="116">
        <v>302</v>
      </c>
    </row>
    <row r="121" spans="1:3" ht="19.5" customHeight="1">
      <c r="A121" s="167" t="s">
        <v>252</v>
      </c>
      <c r="B121" s="236" t="s">
        <v>253</v>
      </c>
      <c r="C121" s="116"/>
    </row>
    <row r="122" spans="1:3" ht="19.5" customHeight="1">
      <c r="A122" s="232" t="s">
        <v>254</v>
      </c>
      <c r="B122" s="239" t="s">
        <v>255</v>
      </c>
      <c r="C122" s="234">
        <f>SUM(C123:C133)</f>
        <v>0</v>
      </c>
    </row>
    <row r="123" spans="1:3" ht="19.5" customHeight="1">
      <c r="A123" s="167" t="s">
        <v>256</v>
      </c>
      <c r="B123" s="236" t="s">
        <v>70</v>
      </c>
      <c r="C123" s="241">
        <v>0</v>
      </c>
    </row>
    <row r="124" spans="1:3" ht="19.5" customHeight="1">
      <c r="A124" s="167" t="s">
        <v>257</v>
      </c>
      <c r="B124" s="237" t="s">
        <v>72</v>
      </c>
      <c r="C124" s="241">
        <v>0</v>
      </c>
    </row>
    <row r="125" spans="1:3" s="220" customFormat="1" ht="19.5" customHeight="1">
      <c r="A125" s="167" t="s">
        <v>258</v>
      </c>
      <c r="B125" s="235" t="s">
        <v>74</v>
      </c>
      <c r="C125" s="241">
        <v>0</v>
      </c>
    </row>
    <row r="126" spans="1:3" ht="19.5" customHeight="1">
      <c r="A126" s="167" t="s">
        <v>259</v>
      </c>
      <c r="B126" s="235" t="s">
        <v>260</v>
      </c>
      <c r="C126" s="241">
        <v>0</v>
      </c>
    </row>
    <row r="127" spans="1:3" ht="19.5" customHeight="1">
      <c r="A127" s="167" t="s">
        <v>261</v>
      </c>
      <c r="B127" s="235" t="s">
        <v>262</v>
      </c>
      <c r="C127" s="241">
        <v>0</v>
      </c>
    </row>
    <row r="128" spans="1:3" ht="19.5" customHeight="1">
      <c r="A128" s="167" t="s">
        <v>263</v>
      </c>
      <c r="B128" s="236" t="s">
        <v>264</v>
      </c>
      <c r="C128" s="241">
        <v>0</v>
      </c>
    </row>
    <row r="129" spans="1:3" ht="19.5" customHeight="1">
      <c r="A129" s="167" t="s">
        <v>265</v>
      </c>
      <c r="B129" s="235" t="s">
        <v>266</v>
      </c>
      <c r="C129" s="241">
        <v>0</v>
      </c>
    </row>
    <row r="130" spans="1:3" ht="19.5" customHeight="1">
      <c r="A130" s="167" t="s">
        <v>267</v>
      </c>
      <c r="B130" s="235" t="s">
        <v>268</v>
      </c>
      <c r="C130" s="241">
        <v>0</v>
      </c>
    </row>
    <row r="131" spans="1:3" ht="19.5" customHeight="1">
      <c r="A131" s="167" t="s">
        <v>269</v>
      </c>
      <c r="B131" s="235" t="s">
        <v>270</v>
      </c>
      <c r="C131" s="241">
        <v>0</v>
      </c>
    </row>
    <row r="132" spans="1:3" ht="19.5" customHeight="1">
      <c r="A132" s="167" t="s">
        <v>271</v>
      </c>
      <c r="B132" s="235" t="s">
        <v>88</v>
      </c>
      <c r="C132" s="241">
        <v>0</v>
      </c>
    </row>
    <row r="133" spans="1:3" ht="19.5" customHeight="1">
      <c r="A133" s="167" t="s">
        <v>272</v>
      </c>
      <c r="B133" s="235" t="s">
        <v>273</v>
      </c>
      <c r="C133" s="241">
        <v>0</v>
      </c>
    </row>
    <row r="134" spans="1:3" ht="19.5" customHeight="1">
      <c r="A134" s="232" t="s">
        <v>274</v>
      </c>
      <c r="B134" s="233" t="s">
        <v>275</v>
      </c>
      <c r="C134" s="234">
        <f>SUM(C135:C140)</f>
        <v>137</v>
      </c>
    </row>
    <row r="135" spans="1:3" ht="19.5" customHeight="1">
      <c r="A135" s="167" t="s">
        <v>276</v>
      </c>
      <c r="B135" s="235" t="s">
        <v>70</v>
      </c>
      <c r="C135" s="116">
        <v>108</v>
      </c>
    </row>
    <row r="136" spans="1:3" ht="19.5" customHeight="1">
      <c r="A136" s="167" t="s">
        <v>277</v>
      </c>
      <c r="B136" s="235" t="s">
        <v>72</v>
      </c>
      <c r="C136" s="116"/>
    </row>
    <row r="137" spans="1:3" ht="19.5" customHeight="1">
      <c r="A137" s="167" t="s">
        <v>278</v>
      </c>
      <c r="B137" s="236" t="s">
        <v>74</v>
      </c>
      <c r="C137" s="116"/>
    </row>
    <row r="138" spans="1:3" ht="19.5" customHeight="1">
      <c r="A138" s="167" t="s">
        <v>279</v>
      </c>
      <c r="B138" s="236" t="s">
        <v>280</v>
      </c>
      <c r="C138" s="116">
        <v>29</v>
      </c>
    </row>
    <row r="139" spans="1:3" ht="19.5" customHeight="1">
      <c r="A139" s="167" t="s">
        <v>281</v>
      </c>
      <c r="B139" s="236" t="s">
        <v>88</v>
      </c>
      <c r="C139" s="116"/>
    </row>
    <row r="140" spans="1:3" ht="19.5" customHeight="1">
      <c r="A140" s="167" t="s">
        <v>282</v>
      </c>
      <c r="B140" s="237" t="s">
        <v>283</v>
      </c>
      <c r="C140" s="116"/>
    </row>
    <row r="141" spans="1:3" ht="19.5" customHeight="1">
      <c r="A141" s="232" t="s">
        <v>284</v>
      </c>
      <c r="B141" s="233" t="s">
        <v>285</v>
      </c>
      <c r="C141" s="234">
        <f>SUM(C142:C148)</f>
        <v>0</v>
      </c>
    </row>
    <row r="142" spans="1:3" ht="19.5" customHeight="1">
      <c r="A142" s="167" t="s">
        <v>286</v>
      </c>
      <c r="B142" s="235" t="s">
        <v>70</v>
      </c>
      <c r="C142" s="241">
        <v>0</v>
      </c>
    </row>
    <row r="143" spans="1:3" ht="19.5" customHeight="1">
      <c r="A143" s="167" t="s">
        <v>287</v>
      </c>
      <c r="B143" s="236" t="s">
        <v>72</v>
      </c>
      <c r="C143" s="241">
        <v>0</v>
      </c>
    </row>
    <row r="144" spans="1:3" ht="19.5" customHeight="1">
      <c r="A144" s="167" t="s">
        <v>288</v>
      </c>
      <c r="B144" s="236" t="s">
        <v>74</v>
      </c>
      <c r="C144" s="241">
        <v>0</v>
      </c>
    </row>
    <row r="145" spans="1:3" ht="19.5" customHeight="1">
      <c r="A145" s="167" t="s">
        <v>289</v>
      </c>
      <c r="B145" s="236" t="s">
        <v>290</v>
      </c>
      <c r="C145" s="241">
        <v>0</v>
      </c>
    </row>
    <row r="146" spans="1:3" ht="19.5" customHeight="1">
      <c r="A146" s="167" t="s">
        <v>291</v>
      </c>
      <c r="B146" s="237" t="s">
        <v>292</v>
      </c>
      <c r="C146" s="241">
        <v>0</v>
      </c>
    </row>
    <row r="147" spans="1:3" ht="19.5" customHeight="1">
      <c r="A147" s="167" t="s">
        <v>293</v>
      </c>
      <c r="B147" s="235" t="s">
        <v>88</v>
      </c>
      <c r="C147" s="241">
        <v>0</v>
      </c>
    </row>
    <row r="148" spans="1:3" ht="19.5" customHeight="1">
      <c r="A148" s="167" t="s">
        <v>294</v>
      </c>
      <c r="B148" s="235" t="s">
        <v>295</v>
      </c>
      <c r="C148" s="241">
        <v>0</v>
      </c>
    </row>
    <row r="149" spans="1:3" ht="19.5" customHeight="1">
      <c r="A149" s="232" t="s">
        <v>296</v>
      </c>
      <c r="B149" s="239" t="s">
        <v>297</v>
      </c>
      <c r="C149" s="234">
        <f>SUM(C150:C154)</f>
        <v>295</v>
      </c>
    </row>
    <row r="150" spans="1:3" ht="19.5" customHeight="1">
      <c r="A150" s="167" t="s">
        <v>298</v>
      </c>
      <c r="B150" s="236" t="s">
        <v>70</v>
      </c>
      <c r="C150" s="116">
        <v>267</v>
      </c>
    </row>
    <row r="151" spans="1:3" ht="19.5" customHeight="1">
      <c r="A151" s="167" t="s">
        <v>299</v>
      </c>
      <c r="B151" s="236" t="s">
        <v>72</v>
      </c>
      <c r="C151" s="116">
        <v>0</v>
      </c>
    </row>
    <row r="152" spans="1:3" ht="19.5" customHeight="1">
      <c r="A152" s="167" t="s">
        <v>300</v>
      </c>
      <c r="B152" s="235" t="s">
        <v>74</v>
      </c>
      <c r="C152" s="116">
        <v>0</v>
      </c>
    </row>
    <row r="153" spans="1:3" ht="19.5" customHeight="1">
      <c r="A153" s="167" t="s">
        <v>301</v>
      </c>
      <c r="B153" s="238" t="s">
        <v>302</v>
      </c>
      <c r="C153" s="116">
        <v>28</v>
      </c>
    </row>
    <row r="154" spans="1:3" ht="19.5" customHeight="1">
      <c r="A154" s="167" t="s">
        <v>303</v>
      </c>
      <c r="B154" s="235" t="s">
        <v>304</v>
      </c>
      <c r="C154" s="116">
        <v>0</v>
      </c>
    </row>
    <row r="155" spans="1:3" ht="19.5" customHeight="1">
      <c r="A155" s="232" t="s">
        <v>305</v>
      </c>
      <c r="B155" s="239" t="s">
        <v>306</v>
      </c>
      <c r="C155" s="234">
        <f>SUM(C156:C161)</f>
        <v>165</v>
      </c>
    </row>
    <row r="156" spans="1:3" ht="19.5" customHeight="1">
      <c r="A156" s="167" t="s">
        <v>307</v>
      </c>
      <c r="B156" s="236" t="s">
        <v>70</v>
      </c>
      <c r="C156" s="116">
        <v>155</v>
      </c>
    </row>
    <row r="157" spans="1:3" ht="19.5" customHeight="1">
      <c r="A157" s="167" t="s">
        <v>308</v>
      </c>
      <c r="B157" s="236" t="s">
        <v>72</v>
      </c>
      <c r="C157" s="116">
        <v>10</v>
      </c>
    </row>
    <row r="158" spans="1:3" ht="19.5" customHeight="1">
      <c r="A158" s="167" t="s">
        <v>309</v>
      </c>
      <c r="B158" s="237" t="s">
        <v>74</v>
      </c>
      <c r="C158" s="241">
        <v>0</v>
      </c>
    </row>
    <row r="159" spans="1:3" ht="19.5" customHeight="1">
      <c r="A159" s="167" t="s">
        <v>310</v>
      </c>
      <c r="B159" s="235" t="s">
        <v>101</v>
      </c>
      <c r="C159" s="241">
        <v>0</v>
      </c>
    </row>
    <row r="160" spans="1:3" ht="19.5" customHeight="1">
      <c r="A160" s="167" t="s">
        <v>311</v>
      </c>
      <c r="B160" s="235" t="s">
        <v>88</v>
      </c>
      <c r="C160" s="241">
        <v>0</v>
      </c>
    </row>
    <row r="161" spans="1:3" ht="19.5" customHeight="1">
      <c r="A161" s="167" t="s">
        <v>312</v>
      </c>
      <c r="B161" s="235" t="s">
        <v>313</v>
      </c>
      <c r="C161" s="241">
        <v>0</v>
      </c>
    </row>
    <row r="162" spans="1:3" ht="19.5" customHeight="1">
      <c r="A162" s="232" t="s">
        <v>314</v>
      </c>
      <c r="B162" s="239" t="s">
        <v>315</v>
      </c>
      <c r="C162" s="234">
        <f>SUM(C163:C168)</f>
        <v>427</v>
      </c>
    </row>
    <row r="163" spans="1:3" ht="19.5" customHeight="1">
      <c r="A163" s="167" t="s">
        <v>316</v>
      </c>
      <c r="B163" s="236" t="s">
        <v>70</v>
      </c>
      <c r="C163" s="116">
        <v>283</v>
      </c>
    </row>
    <row r="164" spans="1:3" ht="19.5" customHeight="1">
      <c r="A164" s="167" t="s">
        <v>317</v>
      </c>
      <c r="B164" s="236" t="s">
        <v>72</v>
      </c>
      <c r="C164" s="116">
        <v>144</v>
      </c>
    </row>
    <row r="165" spans="1:3" ht="19.5" customHeight="1">
      <c r="A165" s="167" t="s">
        <v>318</v>
      </c>
      <c r="B165" s="235" t="s">
        <v>74</v>
      </c>
      <c r="C165" s="241">
        <v>0</v>
      </c>
    </row>
    <row r="166" spans="1:3" ht="19.5" customHeight="1">
      <c r="A166" s="167" t="s">
        <v>319</v>
      </c>
      <c r="B166" s="235" t="s">
        <v>320</v>
      </c>
      <c r="C166" s="241">
        <v>0</v>
      </c>
    </row>
    <row r="167" spans="1:3" ht="19.5" customHeight="1">
      <c r="A167" s="167" t="s">
        <v>321</v>
      </c>
      <c r="B167" s="236" t="s">
        <v>88</v>
      </c>
      <c r="C167" s="241">
        <v>0</v>
      </c>
    </row>
    <row r="168" spans="1:3" ht="19.5" customHeight="1">
      <c r="A168" s="167" t="s">
        <v>322</v>
      </c>
      <c r="B168" s="236" t="s">
        <v>323</v>
      </c>
      <c r="C168" s="241">
        <v>0</v>
      </c>
    </row>
    <row r="169" spans="1:3" ht="19.5" customHeight="1">
      <c r="A169" s="232" t="s">
        <v>324</v>
      </c>
      <c r="B169" s="239" t="s">
        <v>325</v>
      </c>
      <c r="C169" s="234">
        <f>SUM(C170:C175)</f>
        <v>4210</v>
      </c>
    </row>
    <row r="170" spans="1:3" ht="19.5" customHeight="1">
      <c r="A170" s="167" t="s">
        <v>326</v>
      </c>
      <c r="B170" s="236" t="s">
        <v>70</v>
      </c>
      <c r="C170" s="116">
        <v>1945</v>
      </c>
    </row>
    <row r="171" spans="1:3" ht="19.5" customHeight="1">
      <c r="A171" s="167" t="s">
        <v>327</v>
      </c>
      <c r="B171" s="235" t="s">
        <v>72</v>
      </c>
      <c r="C171" s="116">
        <v>2021</v>
      </c>
    </row>
    <row r="172" spans="1:3" ht="19.5" customHeight="1">
      <c r="A172" s="167" t="s">
        <v>328</v>
      </c>
      <c r="B172" s="235" t="s">
        <v>74</v>
      </c>
      <c r="C172" s="116">
        <v>0</v>
      </c>
    </row>
    <row r="173" spans="1:3" ht="19.5" customHeight="1">
      <c r="A173" s="167" t="s">
        <v>329</v>
      </c>
      <c r="B173" s="235" t="s">
        <v>330</v>
      </c>
      <c r="C173" s="116">
        <v>190</v>
      </c>
    </row>
    <row r="174" spans="1:3" ht="19.5" customHeight="1">
      <c r="A174" s="167" t="s">
        <v>331</v>
      </c>
      <c r="B174" s="236" t="s">
        <v>88</v>
      </c>
      <c r="C174" s="116">
        <v>54</v>
      </c>
    </row>
    <row r="175" spans="1:3" ht="19.5" customHeight="1">
      <c r="A175" s="167" t="s">
        <v>332</v>
      </c>
      <c r="B175" s="236" t="s">
        <v>333</v>
      </c>
      <c r="C175" s="116">
        <v>0</v>
      </c>
    </row>
    <row r="176" spans="1:3" ht="19.5" customHeight="1">
      <c r="A176" s="232" t="s">
        <v>334</v>
      </c>
      <c r="B176" s="239" t="s">
        <v>335</v>
      </c>
      <c r="C176" s="234">
        <f>SUM(C177:C182)</f>
        <v>1020</v>
      </c>
    </row>
    <row r="177" spans="1:3" ht="19.5" customHeight="1">
      <c r="A177" s="167" t="s">
        <v>336</v>
      </c>
      <c r="B177" s="235" t="s">
        <v>70</v>
      </c>
      <c r="C177" s="116">
        <v>601</v>
      </c>
    </row>
    <row r="178" spans="1:3" ht="19.5" customHeight="1">
      <c r="A178" s="167" t="s">
        <v>337</v>
      </c>
      <c r="B178" s="235" t="s">
        <v>72</v>
      </c>
      <c r="C178" s="116">
        <v>415</v>
      </c>
    </row>
    <row r="179" spans="1:3" ht="19.5" customHeight="1">
      <c r="A179" s="167" t="s">
        <v>338</v>
      </c>
      <c r="B179" s="235" t="s">
        <v>74</v>
      </c>
      <c r="C179" s="116">
        <v>0</v>
      </c>
    </row>
    <row r="180" spans="1:3" ht="19.5" customHeight="1">
      <c r="A180" s="167" t="s">
        <v>339</v>
      </c>
      <c r="B180" s="235" t="s">
        <v>340</v>
      </c>
      <c r="C180" s="116">
        <v>0</v>
      </c>
    </row>
    <row r="181" spans="1:3" ht="19.5" customHeight="1">
      <c r="A181" s="167" t="s">
        <v>341</v>
      </c>
      <c r="B181" s="235" t="s">
        <v>88</v>
      </c>
      <c r="C181" s="116">
        <v>0</v>
      </c>
    </row>
    <row r="182" spans="1:3" ht="19.5" customHeight="1">
      <c r="A182" s="167" t="s">
        <v>342</v>
      </c>
      <c r="B182" s="236" t="s">
        <v>343</v>
      </c>
      <c r="C182" s="116">
        <v>4</v>
      </c>
    </row>
    <row r="183" spans="1:3" ht="19.5" customHeight="1">
      <c r="A183" s="232" t="s">
        <v>344</v>
      </c>
      <c r="B183" s="239" t="s">
        <v>345</v>
      </c>
      <c r="C183" s="234">
        <f>SUM(C184:C189)</f>
        <v>1089</v>
      </c>
    </row>
    <row r="184" spans="1:3" ht="19.5" customHeight="1">
      <c r="A184" s="167" t="s">
        <v>346</v>
      </c>
      <c r="B184" s="237" t="s">
        <v>70</v>
      </c>
      <c r="C184" s="116">
        <v>418</v>
      </c>
    </row>
    <row r="185" spans="1:3" ht="19.5" customHeight="1">
      <c r="A185" s="167" t="s">
        <v>347</v>
      </c>
      <c r="B185" s="235" t="s">
        <v>72</v>
      </c>
      <c r="C185" s="116">
        <v>671</v>
      </c>
    </row>
    <row r="186" spans="1:3" ht="19.5" customHeight="1">
      <c r="A186" s="167" t="s">
        <v>348</v>
      </c>
      <c r="B186" s="235" t="s">
        <v>74</v>
      </c>
      <c r="C186" s="241">
        <v>0</v>
      </c>
    </row>
    <row r="187" spans="1:3" ht="19.5" customHeight="1">
      <c r="A187" s="167" t="s">
        <v>349</v>
      </c>
      <c r="B187" s="235" t="s">
        <v>350</v>
      </c>
      <c r="C187" s="241">
        <v>0</v>
      </c>
    </row>
    <row r="188" spans="1:3" ht="19.5" customHeight="1">
      <c r="A188" s="167" t="s">
        <v>351</v>
      </c>
      <c r="B188" s="235" t="s">
        <v>88</v>
      </c>
      <c r="C188" s="241">
        <v>0</v>
      </c>
    </row>
    <row r="189" spans="1:3" ht="19.5" customHeight="1">
      <c r="A189" s="167" t="s">
        <v>352</v>
      </c>
      <c r="B189" s="236" t="s">
        <v>353</v>
      </c>
      <c r="C189" s="241">
        <v>0</v>
      </c>
    </row>
    <row r="190" spans="1:3" ht="19.5" customHeight="1">
      <c r="A190" s="232" t="s">
        <v>354</v>
      </c>
      <c r="B190" s="239" t="s">
        <v>355</v>
      </c>
      <c r="C190" s="234">
        <f>SUM(C191:C197)</f>
        <v>360</v>
      </c>
    </row>
    <row r="191" spans="1:3" ht="19.5" customHeight="1">
      <c r="A191" s="167" t="s">
        <v>356</v>
      </c>
      <c r="B191" s="236" t="s">
        <v>70</v>
      </c>
      <c r="C191" s="116">
        <v>282</v>
      </c>
    </row>
    <row r="192" spans="1:3" ht="19.5" customHeight="1">
      <c r="A192" s="167" t="s">
        <v>357</v>
      </c>
      <c r="B192" s="235" t="s">
        <v>72</v>
      </c>
      <c r="C192" s="116">
        <v>20</v>
      </c>
    </row>
    <row r="193" spans="1:3" ht="19.5" customHeight="1">
      <c r="A193" s="167" t="s">
        <v>358</v>
      </c>
      <c r="B193" s="235" t="s">
        <v>74</v>
      </c>
      <c r="C193" s="116">
        <v>0</v>
      </c>
    </row>
    <row r="194" spans="1:3" ht="19.5" customHeight="1">
      <c r="A194" s="167" t="s">
        <v>359</v>
      </c>
      <c r="B194" s="235" t="s">
        <v>360</v>
      </c>
      <c r="C194" s="116">
        <v>58</v>
      </c>
    </row>
    <row r="195" spans="1:3" ht="19.5" customHeight="1">
      <c r="A195" s="167" t="s">
        <v>361</v>
      </c>
      <c r="B195" s="235" t="s">
        <v>362</v>
      </c>
      <c r="C195" s="116">
        <v>0</v>
      </c>
    </row>
    <row r="196" spans="1:3" ht="19.5" customHeight="1">
      <c r="A196" s="167" t="s">
        <v>363</v>
      </c>
      <c r="B196" s="235" t="s">
        <v>88</v>
      </c>
      <c r="C196" s="116"/>
    </row>
    <row r="197" spans="1:3" ht="19.5" customHeight="1">
      <c r="A197" s="167" t="s">
        <v>364</v>
      </c>
      <c r="B197" s="236" t="s">
        <v>365</v>
      </c>
      <c r="C197" s="116"/>
    </row>
    <row r="198" spans="1:3" ht="19.5" customHeight="1">
      <c r="A198" s="232" t="s">
        <v>366</v>
      </c>
      <c r="B198" s="239" t="s">
        <v>367</v>
      </c>
      <c r="C198" s="234">
        <f>SUM(C199:C203)</f>
        <v>0</v>
      </c>
    </row>
    <row r="199" spans="1:3" ht="19.5" customHeight="1">
      <c r="A199" s="167" t="s">
        <v>368</v>
      </c>
      <c r="B199" s="236" t="s">
        <v>70</v>
      </c>
      <c r="C199" s="241">
        <v>0</v>
      </c>
    </row>
    <row r="200" spans="1:3" ht="19.5" customHeight="1">
      <c r="A200" s="167" t="s">
        <v>369</v>
      </c>
      <c r="B200" s="237" t="s">
        <v>72</v>
      </c>
      <c r="C200" s="241">
        <v>0</v>
      </c>
    </row>
    <row r="201" spans="1:3" ht="19.5" customHeight="1">
      <c r="A201" s="167" t="s">
        <v>370</v>
      </c>
      <c r="B201" s="235" t="s">
        <v>74</v>
      </c>
      <c r="C201" s="241">
        <v>0</v>
      </c>
    </row>
    <row r="202" spans="1:3" ht="19.5" customHeight="1">
      <c r="A202" s="167" t="s">
        <v>371</v>
      </c>
      <c r="B202" s="235" t="s">
        <v>88</v>
      </c>
      <c r="C202" s="241">
        <v>0</v>
      </c>
    </row>
    <row r="203" spans="1:3" ht="19.5" customHeight="1">
      <c r="A203" s="167" t="s">
        <v>372</v>
      </c>
      <c r="B203" s="235" t="s">
        <v>373</v>
      </c>
      <c r="C203" s="241">
        <v>0</v>
      </c>
    </row>
    <row r="204" spans="1:3" ht="19.5" customHeight="1">
      <c r="A204" s="232" t="s">
        <v>374</v>
      </c>
      <c r="B204" s="239" t="s">
        <v>375</v>
      </c>
      <c r="C204" s="245">
        <f>SUM(C205:C209)</f>
        <v>0</v>
      </c>
    </row>
    <row r="205" spans="1:3" ht="19.5" customHeight="1">
      <c r="A205" s="167" t="s">
        <v>376</v>
      </c>
      <c r="B205" s="236" t="s">
        <v>70</v>
      </c>
      <c r="C205" s="241">
        <v>0</v>
      </c>
    </row>
    <row r="206" spans="1:3" ht="19.5" customHeight="1">
      <c r="A206" s="167" t="s">
        <v>377</v>
      </c>
      <c r="B206" s="236" t="s">
        <v>72</v>
      </c>
      <c r="C206" s="241">
        <v>0</v>
      </c>
    </row>
    <row r="207" spans="1:3" ht="19.5" customHeight="1">
      <c r="A207" s="167" t="s">
        <v>378</v>
      </c>
      <c r="B207" s="235" t="s">
        <v>74</v>
      </c>
      <c r="C207" s="241">
        <v>0</v>
      </c>
    </row>
    <row r="208" spans="1:3" ht="19.5" customHeight="1">
      <c r="A208" s="167" t="s">
        <v>379</v>
      </c>
      <c r="B208" s="235" t="s">
        <v>88</v>
      </c>
      <c r="C208" s="241">
        <v>0</v>
      </c>
    </row>
    <row r="209" spans="1:3" ht="19.5" customHeight="1">
      <c r="A209" s="167" t="s">
        <v>380</v>
      </c>
      <c r="B209" s="235" t="s">
        <v>381</v>
      </c>
      <c r="C209" s="241">
        <v>0</v>
      </c>
    </row>
    <row r="210" spans="1:3" ht="19.5" customHeight="1">
      <c r="A210" s="232" t="s">
        <v>382</v>
      </c>
      <c r="B210" s="233" t="s">
        <v>383</v>
      </c>
      <c r="C210" s="245">
        <f>SUM(C211:C216)</f>
        <v>0</v>
      </c>
    </row>
    <row r="211" spans="1:3" ht="19.5" customHeight="1">
      <c r="A211" s="167" t="s">
        <v>384</v>
      </c>
      <c r="B211" s="235" t="s">
        <v>70</v>
      </c>
      <c r="C211" s="241">
        <v>0</v>
      </c>
    </row>
    <row r="212" spans="1:3" ht="19.5" customHeight="1">
      <c r="A212" s="167" t="s">
        <v>385</v>
      </c>
      <c r="B212" s="235" t="s">
        <v>72</v>
      </c>
      <c r="C212" s="241">
        <v>0</v>
      </c>
    </row>
    <row r="213" spans="1:3" ht="19.5" customHeight="1">
      <c r="A213" s="167" t="s">
        <v>386</v>
      </c>
      <c r="B213" s="235" t="s">
        <v>74</v>
      </c>
      <c r="C213" s="241">
        <v>0</v>
      </c>
    </row>
    <row r="214" spans="1:3" ht="19.5" customHeight="1">
      <c r="A214" s="167" t="s">
        <v>387</v>
      </c>
      <c r="B214" s="235" t="s">
        <v>388</v>
      </c>
      <c r="C214" s="241">
        <v>0</v>
      </c>
    </row>
    <row r="215" spans="1:3" ht="19.5" customHeight="1">
      <c r="A215" s="167" t="s">
        <v>389</v>
      </c>
      <c r="B215" s="235" t="s">
        <v>88</v>
      </c>
      <c r="C215" s="241">
        <v>0</v>
      </c>
    </row>
    <row r="216" spans="1:3" ht="19.5" customHeight="1">
      <c r="A216" s="167" t="s">
        <v>390</v>
      </c>
      <c r="B216" s="235" t="s">
        <v>391</v>
      </c>
      <c r="C216" s="241">
        <v>0</v>
      </c>
    </row>
    <row r="217" spans="1:3" ht="19.5" customHeight="1">
      <c r="A217" s="232" t="s">
        <v>392</v>
      </c>
      <c r="B217" s="233" t="s">
        <v>393</v>
      </c>
      <c r="C217" s="245">
        <f>SUM(C218:C231)</f>
        <v>3235</v>
      </c>
    </row>
    <row r="218" spans="1:3" ht="19.5" customHeight="1">
      <c r="A218" s="167" t="s">
        <v>394</v>
      </c>
      <c r="B218" s="235" t="s">
        <v>70</v>
      </c>
      <c r="C218" s="116">
        <v>2609</v>
      </c>
    </row>
    <row r="219" spans="1:3" ht="19.5" customHeight="1">
      <c r="A219" s="167" t="s">
        <v>395</v>
      </c>
      <c r="B219" s="235" t="s">
        <v>72</v>
      </c>
      <c r="C219" s="116">
        <v>285</v>
      </c>
    </row>
    <row r="220" spans="1:3" ht="19.5" customHeight="1">
      <c r="A220" s="167" t="s">
        <v>396</v>
      </c>
      <c r="B220" s="235" t="s">
        <v>74</v>
      </c>
      <c r="C220" s="116">
        <v>20</v>
      </c>
    </row>
    <row r="221" spans="1:3" ht="19.5" customHeight="1">
      <c r="A221" s="167" t="s">
        <v>397</v>
      </c>
      <c r="B221" s="235" t="s">
        <v>398</v>
      </c>
      <c r="C221" s="116">
        <v>203</v>
      </c>
    </row>
    <row r="222" spans="1:3" ht="19.5" customHeight="1">
      <c r="A222" s="167" t="s">
        <v>399</v>
      </c>
      <c r="B222" s="235" t="s">
        <v>400</v>
      </c>
      <c r="C222" s="116">
        <v>0</v>
      </c>
    </row>
    <row r="223" spans="1:3" ht="19.5" customHeight="1">
      <c r="A223" s="167" t="s">
        <v>401</v>
      </c>
      <c r="B223" s="235" t="s">
        <v>171</v>
      </c>
      <c r="C223" s="116">
        <v>0</v>
      </c>
    </row>
    <row r="224" spans="1:3" ht="19.5" customHeight="1">
      <c r="A224" s="167" t="s">
        <v>402</v>
      </c>
      <c r="B224" s="235" t="s">
        <v>403</v>
      </c>
      <c r="C224" s="116">
        <v>0</v>
      </c>
    </row>
    <row r="225" spans="1:3" ht="19.5" customHeight="1">
      <c r="A225" s="167" t="s">
        <v>404</v>
      </c>
      <c r="B225" s="235" t="s">
        <v>405</v>
      </c>
      <c r="C225" s="116"/>
    </row>
    <row r="226" spans="1:3" ht="19.5" customHeight="1">
      <c r="A226" s="167" t="s">
        <v>406</v>
      </c>
      <c r="B226" s="235" t="s">
        <v>407</v>
      </c>
      <c r="C226" s="116"/>
    </row>
    <row r="227" spans="1:3" ht="19.5" customHeight="1">
      <c r="A227" s="167" t="s">
        <v>408</v>
      </c>
      <c r="B227" s="235" t="s">
        <v>409</v>
      </c>
      <c r="C227" s="116"/>
    </row>
    <row r="228" spans="1:3" ht="19.5" customHeight="1">
      <c r="A228" s="167" t="s">
        <v>410</v>
      </c>
      <c r="B228" s="235" t="s">
        <v>411</v>
      </c>
      <c r="C228" s="116">
        <v>45</v>
      </c>
    </row>
    <row r="229" spans="1:3" ht="19.5" customHeight="1">
      <c r="A229" s="167" t="s">
        <v>412</v>
      </c>
      <c r="B229" s="235" t="s">
        <v>413</v>
      </c>
      <c r="C229" s="116">
        <v>73</v>
      </c>
    </row>
    <row r="230" spans="1:3" ht="19.5" customHeight="1">
      <c r="A230" s="167" t="s">
        <v>414</v>
      </c>
      <c r="B230" s="235" t="s">
        <v>88</v>
      </c>
      <c r="C230" s="116"/>
    </row>
    <row r="231" spans="1:3" ht="19.5" customHeight="1">
      <c r="A231" s="167" t="s">
        <v>415</v>
      </c>
      <c r="B231" s="235" t="s">
        <v>416</v>
      </c>
      <c r="C231" s="116"/>
    </row>
    <row r="232" spans="1:3" ht="19.5" customHeight="1">
      <c r="A232" s="232" t="s">
        <v>417</v>
      </c>
      <c r="B232" s="233" t="s">
        <v>418</v>
      </c>
      <c r="C232" s="234">
        <f>SUM(C233:C234)</f>
        <v>13</v>
      </c>
    </row>
    <row r="233" spans="1:3" ht="19.5" customHeight="1">
      <c r="A233" s="167" t="s">
        <v>419</v>
      </c>
      <c r="B233" s="236" t="s">
        <v>420</v>
      </c>
      <c r="C233" s="241">
        <v>0</v>
      </c>
    </row>
    <row r="234" spans="1:3" ht="19.5" customHeight="1">
      <c r="A234" s="167" t="s">
        <v>421</v>
      </c>
      <c r="B234" s="236" t="s">
        <v>422</v>
      </c>
      <c r="C234" s="241">
        <v>13</v>
      </c>
    </row>
    <row r="235" spans="1:3" ht="19.5" customHeight="1">
      <c r="A235" s="230" t="s">
        <v>423</v>
      </c>
      <c r="B235" s="231" t="s">
        <v>424</v>
      </c>
      <c r="C235" s="109">
        <f>SUM(C236,C237,C238)</f>
        <v>0</v>
      </c>
    </row>
    <row r="236" spans="1:3" ht="19.5" customHeight="1">
      <c r="A236" s="246" t="s">
        <v>425</v>
      </c>
      <c r="B236" s="247" t="s">
        <v>426</v>
      </c>
      <c r="C236" s="130"/>
    </row>
    <row r="237" spans="1:3" ht="19.5" customHeight="1">
      <c r="A237" s="246" t="s">
        <v>427</v>
      </c>
      <c r="B237" s="247" t="s">
        <v>428</v>
      </c>
      <c r="C237" s="130"/>
    </row>
    <row r="238" spans="1:3" ht="19.5" customHeight="1">
      <c r="A238" s="246" t="s">
        <v>429</v>
      </c>
      <c r="B238" s="247" t="s">
        <v>430</v>
      </c>
      <c r="C238" s="130"/>
    </row>
    <row r="239" spans="1:3" ht="19.5" customHeight="1">
      <c r="A239" s="230" t="s">
        <v>431</v>
      </c>
      <c r="B239" s="231" t="s">
        <v>432</v>
      </c>
      <c r="C239" s="109">
        <f>SUM(C240,C248)</f>
        <v>480</v>
      </c>
    </row>
    <row r="240" spans="1:3" ht="19.5" customHeight="1">
      <c r="A240" s="232" t="s">
        <v>433</v>
      </c>
      <c r="B240" s="239" t="s">
        <v>434</v>
      </c>
      <c r="C240" s="234">
        <f>SUM(C241:C247)</f>
        <v>480</v>
      </c>
    </row>
    <row r="241" spans="1:3" ht="19.5" customHeight="1">
      <c r="A241" s="167" t="s">
        <v>435</v>
      </c>
      <c r="B241" s="236" t="s">
        <v>436</v>
      </c>
      <c r="C241" s="116">
        <v>95</v>
      </c>
    </row>
    <row r="242" spans="1:3" ht="19.5" customHeight="1">
      <c r="A242" s="167" t="s">
        <v>437</v>
      </c>
      <c r="B242" s="235" t="s">
        <v>438</v>
      </c>
      <c r="C242" s="116"/>
    </row>
    <row r="243" spans="1:3" ht="19.5" customHeight="1">
      <c r="A243" s="167" t="s">
        <v>439</v>
      </c>
      <c r="B243" s="235" t="s">
        <v>440</v>
      </c>
      <c r="C243" s="116"/>
    </row>
    <row r="244" spans="1:3" ht="19.5" customHeight="1">
      <c r="A244" s="167" t="s">
        <v>441</v>
      </c>
      <c r="B244" s="235" t="s">
        <v>442</v>
      </c>
      <c r="C244" s="116"/>
    </row>
    <row r="245" spans="1:3" ht="19.5" customHeight="1">
      <c r="A245" s="167" t="s">
        <v>443</v>
      </c>
      <c r="B245" s="236" t="s">
        <v>444</v>
      </c>
      <c r="C245" s="116">
        <v>205</v>
      </c>
    </row>
    <row r="246" spans="1:3" ht="19.5" customHeight="1">
      <c r="A246" s="167" t="s">
        <v>445</v>
      </c>
      <c r="B246" s="236" t="s">
        <v>446</v>
      </c>
      <c r="C246" s="116"/>
    </row>
    <row r="247" spans="1:3" ht="19.5" customHeight="1">
      <c r="A247" s="167" t="s">
        <v>447</v>
      </c>
      <c r="B247" s="236" t="s">
        <v>448</v>
      </c>
      <c r="C247" s="116">
        <v>180</v>
      </c>
    </row>
    <row r="248" spans="1:3" ht="19.5" customHeight="1">
      <c r="A248" s="246" t="s">
        <v>449</v>
      </c>
      <c r="B248" s="248" t="s">
        <v>450</v>
      </c>
      <c r="C248" s="130"/>
    </row>
    <row r="249" spans="1:3" ht="19.5" customHeight="1">
      <c r="A249" s="230" t="s">
        <v>451</v>
      </c>
      <c r="B249" s="231" t="s">
        <v>452</v>
      </c>
      <c r="C249" s="109">
        <f>SUM(C250,C253,C264,C271,C279,C288,C302,C312,C322,C330,C336)</f>
        <v>1553</v>
      </c>
    </row>
    <row r="250" spans="1:3" ht="19.5" customHeight="1">
      <c r="A250" s="232" t="s">
        <v>453</v>
      </c>
      <c r="B250" s="233" t="s">
        <v>454</v>
      </c>
      <c r="C250" s="234">
        <f>SUM(C251:C252)</f>
        <v>0</v>
      </c>
    </row>
    <row r="251" spans="1:3" ht="19.5" customHeight="1">
      <c r="A251" s="167" t="s">
        <v>455</v>
      </c>
      <c r="B251" s="235" t="s">
        <v>456</v>
      </c>
      <c r="C251" s="241">
        <v>0</v>
      </c>
    </row>
    <row r="252" spans="1:3" ht="19.5" customHeight="1">
      <c r="A252" s="167" t="s">
        <v>457</v>
      </c>
      <c r="B252" s="236" t="s">
        <v>458</v>
      </c>
      <c r="C252" s="241">
        <v>0</v>
      </c>
    </row>
    <row r="253" spans="1:3" ht="19.5" customHeight="1">
      <c r="A253" s="232" t="s">
        <v>459</v>
      </c>
      <c r="B253" s="239" t="s">
        <v>460</v>
      </c>
      <c r="C253" s="234">
        <f>SUM(C254:C263)</f>
        <v>6</v>
      </c>
    </row>
    <row r="254" spans="1:3" ht="19.5" customHeight="1">
      <c r="A254" s="167" t="s">
        <v>461</v>
      </c>
      <c r="B254" s="236" t="s">
        <v>70</v>
      </c>
      <c r="C254" s="241">
        <v>0</v>
      </c>
    </row>
    <row r="255" spans="1:3" ht="19.5" customHeight="1">
      <c r="A255" s="167" t="s">
        <v>462</v>
      </c>
      <c r="B255" s="236" t="s">
        <v>72</v>
      </c>
      <c r="C255" s="241">
        <v>6</v>
      </c>
    </row>
    <row r="256" spans="1:3" ht="19.5" customHeight="1">
      <c r="A256" s="167" t="s">
        <v>463</v>
      </c>
      <c r="B256" s="236" t="s">
        <v>74</v>
      </c>
      <c r="C256" s="241">
        <v>0</v>
      </c>
    </row>
    <row r="257" spans="1:3" ht="19.5" customHeight="1">
      <c r="A257" s="167" t="s">
        <v>464</v>
      </c>
      <c r="B257" s="236" t="s">
        <v>171</v>
      </c>
      <c r="C257" s="241">
        <v>0</v>
      </c>
    </row>
    <row r="258" spans="1:3" ht="19.5" customHeight="1">
      <c r="A258" s="167" t="s">
        <v>465</v>
      </c>
      <c r="B258" s="236" t="s">
        <v>466</v>
      </c>
      <c r="C258" s="241">
        <v>0</v>
      </c>
    </row>
    <row r="259" spans="1:3" ht="19.5" customHeight="1">
      <c r="A259" s="167" t="s">
        <v>467</v>
      </c>
      <c r="B259" s="236" t="s">
        <v>468</v>
      </c>
      <c r="C259" s="241">
        <v>0</v>
      </c>
    </row>
    <row r="260" spans="1:3" ht="19.5" customHeight="1">
      <c r="A260" s="167" t="s">
        <v>469</v>
      </c>
      <c r="B260" s="236" t="s">
        <v>470</v>
      </c>
      <c r="C260" s="241">
        <v>0</v>
      </c>
    </row>
    <row r="261" spans="1:3" ht="19.5" customHeight="1">
      <c r="A261" s="167" t="s">
        <v>471</v>
      </c>
      <c r="B261" s="236" t="s">
        <v>472</v>
      </c>
      <c r="C261" s="241">
        <v>0</v>
      </c>
    </row>
    <row r="262" spans="1:3" ht="19.5" customHeight="1">
      <c r="A262" s="167" t="s">
        <v>473</v>
      </c>
      <c r="B262" s="236" t="s">
        <v>88</v>
      </c>
      <c r="C262" s="241">
        <v>0</v>
      </c>
    </row>
    <row r="263" spans="1:3" ht="19.5" customHeight="1">
      <c r="A263" s="167" t="s">
        <v>474</v>
      </c>
      <c r="B263" s="236" t="s">
        <v>475</v>
      </c>
      <c r="C263" s="241">
        <v>0</v>
      </c>
    </row>
    <row r="264" spans="1:3" ht="19.5" customHeight="1">
      <c r="A264" s="232" t="s">
        <v>476</v>
      </c>
      <c r="B264" s="233" t="s">
        <v>477</v>
      </c>
      <c r="C264" s="234">
        <f>SUM(C265:C270)</f>
        <v>28</v>
      </c>
    </row>
    <row r="265" spans="1:3" ht="19.5" customHeight="1">
      <c r="A265" s="167" t="s">
        <v>478</v>
      </c>
      <c r="B265" s="235" t="s">
        <v>70</v>
      </c>
      <c r="C265" s="241">
        <v>0</v>
      </c>
    </row>
    <row r="266" spans="1:3" ht="19.5" customHeight="1">
      <c r="A266" s="167" t="s">
        <v>479</v>
      </c>
      <c r="B266" s="235" t="s">
        <v>72</v>
      </c>
      <c r="C266" s="241">
        <v>0</v>
      </c>
    </row>
    <row r="267" spans="1:3" ht="19.5" customHeight="1">
      <c r="A267" s="167" t="s">
        <v>480</v>
      </c>
      <c r="B267" s="236" t="s">
        <v>74</v>
      </c>
      <c r="C267" s="241">
        <v>0</v>
      </c>
    </row>
    <row r="268" spans="1:3" ht="19.5" customHeight="1">
      <c r="A268" s="167" t="s">
        <v>481</v>
      </c>
      <c r="B268" s="236" t="s">
        <v>482</v>
      </c>
      <c r="C268" s="241">
        <v>28</v>
      </c>
    </row>
    <row r="269" spans="1:3" ht="19.5" customHeight="1">
      <c r="A269" s="167" t="s">
        <v>483</v>
      </c>
      <c r="B269" s="236" t="s">
        <v>88</v>
      </c>
      <c r="C269" s="241">
        <v>0</v>
      </c>
    </row>
    <row r="270" spans="1:3" ht="19.5" customHeight="1">
      <c r="A270" s="167" t="s">
        <v>484</v>
      </c>
      <c r="B270" s="237" t="s">
        <v>485</v>
      </c>
      <c r="C270" s="241">
        <v>0</v>
      </c>
    </row>
    <row r="271" spans="1:3" ht="19.5" customHeight="1">
      <c r="A271" s="232" t="s">
        <v>486</v>
      </c>
      <c r="B271" s="240" t="s">
        <v>487</v>
      </c>
      <c r="C271" s="234">
        <f>SUM(C272:C278)</f>
        <v>0</v>
      </c>
    </row>
    <row r="272" spans="1:3" ht="19.5" customHeight="1">
      <c r="A272" s="167" t="s">
        <v>488</v>
      </c>
      <c r="B272" s="235" t="s">
        <v>70</v>
      </c>
      <c r="C272" s="241">
        <v>0</v>
      </c>
    </row>
    <row r="273" spans="1:3" ht="19.5" customHeight="1">
      <c r="A273" s="167" t="s">
        <v>489</v>
      </c>
      <c r="B273" s="235" t="s">
        <v>72</v>
      </c>
      <c r="C273" s="241">
        <v>0</v>
      </c>
    </row>
    <row r="274" spans="1:3" ht="19.5" customHeight="1">
      <c r="A274" s="167" t="s">
        <v>490</v>
      </c>
      <c r="B274" s="236" t="s">
        <v>74</v>
      </c>
      <c r="C274" s="241">
        <v>0</v>
      </c>
    </row>
    <row r="275" spans="1:3" ht="19.5" customHeight="1">
      <c r="A275" s="167" t="s">
        <v>491</v>
      </c>
      <c r="B275" s="236" t="s">
        <v>492</v>
      </c>
      <c r="C275" s="241">
        <v>0</v>
      </c>
    </row>
    <row r="276" spans="1:3" ht="19.5" customHeight="1">
      <c r="A276" s="167" t="s">
        <v>493</v>
      </c>
      <c r="B276" s="236" t="s">
        <v>494</v>
      </c>
      <c r="C276" s="241">
        <v>0</v>
      </c>
    </row>
    <row r="277" spans="1:3" ht="19.5" customHeight="1">
      <c r="A277" s="167" t="s">
        <v>495</v>
      </c>
      <c r="B277" s="236" t="s">
        <v>88</v>
      </c>
      <c r="C277" s="241">
        <v>0</v>
      </c>
    </row>
    <row r="278" spans="1:3" ht="19.5" customHeight="1">
      <c r="A278" s="167" t="s">
        <v>496</v>
      </c>
      <c r="B278" s="236" t="s">
        <v>497</v>
      </c>
      <c r="C278" s="241">
        <v>0</v>
      </c>
    </row>
    <row r="279" spans="1:3" ht="19.5" customHeight="1">
      <c r="A279" s="232" t="s">
        <v>498</v>
      </c>
      <c r="B279" s="244" t="s">
        <v>499</v>
      </c>
      <c r="C279" s="234">
        <f>SUM(C280:C287)</f>
        <v>0</v>
      </c>
    </row>
    <row r="280" spans="1:3" ht="19.5" customHeight="1">
      <c r="A280" s="167" t="s">
        <v>500</v>
      </c>
      <c r="B280" s="235" t="s">
        <v>70</v>
      </c>
      <c r="C280" s="241">
        <v>0</v>
      </c>
    </row>
    <row r="281" spans="1:3" ht="19.5" customHeight="1">
      <c r="A281" s="167" t="s">
        <v>501</v>
      </c>
      <c r="B281" s="235" t="s">
        <v>72</v>
      </c>
      <c r="C281" s="241">
        <v>0</v>
      </c>
    </row>
    <row r="282" spans="1:3" ht="19.5" customHeight="1">
      <c r="A282" s="167" t="s">
        <v>502</v>
      </c>
      <c r="B282" s="235" t="s">
        <v>74</v>
      </c>
      <c r="C282" s="241">
        <v>0</v>
      </c>
    </row>
    <row r="283" spans="1:3" ht="19.5" customHeight="1">
      <c r="A283" s="167" t="s">
        <v>503</v>
      </c>
      <c r="B283" s="236" t="s">
        <v>504</v>
      </c>
      <c r="C283" s="241">
        <v>0</v>
      </c>
    </row>
    <row r="284" spans="1:3" ht="19.5" customHeight="1">
      <c r="A284" s="167" t="s">
        <v>505</v>
      </c>
      <c r="B284" s="236" t="s">
        <v>506</v>
      </c>
      <c r="C284" s="241">
        <v>0</v>
      </c>
    </row>
    <row r="285" spans="1:3" ht="19.5" customHeight="1">
      <c r="A285" s="167" t="s">
        <v>507</v>
      </c>
      <c r="B285" s="236" t="s">
        <v>508</v>
      </c>
      <c r="C285" s="241">
        <v>0</v>
      </c>
    </row>
    <row r="286" spans="1:3" ht="19.5" customHeight="1">
      <c r="A286" s="167" t="s">
        <v>509</v>
      </c>
      <c r="B286" s="235" t="s">
        <v>88</v>
      </c>
      <c r="C286" s="241">
        <v>0</v>
      </c>
    </row>
    <row r="287" spans="1:3" ht="19.5" customHeight="1">
      <c r="A287" s="167" t="s">
        <v>510</v>
      </c>
      <c r="B287" s="235" t="s">
        <v>511</v>
      </c>
      <c r="C287" s="241">
        <v>0</v>
      </c>
    </row>
    <row r="288" spans="1:3" ht="19.5" customHeight="1">
      <c r="A288" s="232" t="s">
        <v>512</v>
      </c>
      <c r="B288" s="233" t="s">
        <v>513</v>
      </c>
      <c r="C288" s="234">
        <f>SUM(C289:C301)</f>
        <v>1494</v>
      </c>
    </row>
    <row r="289" spans="1:3" ht="19.5" customHeight="1">
      <c r="A289" s="167" t="s">
        <v>514</v>
      </c>
      <c r="B289" s="236" t="s">
        <v>70</v>
      </c>
      <c r="C289" s="116">
        <v>953</v>
      </c>
    </row>
    <row r="290" spans="1:3" ht="19.5" customHeight="1">
      <c r="A290" s="167" t="s">
        <v>515</v>
      </c>
      <c r="B290" s="236" t="s">
        <v>72</v>
      </c>
      <c r="C290" s="116">
        <v>11</v>
      </c>
    </row>
    <row r="291" spans="1:3" ht="19.5" customHeight="1">
      <c r="A291" s="167" t="s">
        <v>516</v>
      </c>
      <c r="B291" s="236" t="s">
        <v>74</v>
      </c>
      <c r="C291" s="116">
        <v>9</v>
      </c>
    </row>
    <row r="292" spans="1:3" ht="19.5" customHeight="1">
      <c r="A292" s="167" t="s">
        <v>517</v>
      </c>
      <c r="B292" s="237" t="s">
        <v>518</v>
      </c>
      <c r="C292" s="116">
        <v>271</v>
      </c>
    </row>
    <row r="293" spans="1:3" ht="19.5" customHeight="1">
      <c r="A293" s="167" t="s">
        <v>519</v>
      </c>
      <c r="B293" s="235" t="s">
        <v>520</v>
      </c>
      <c r="C293" s="116">
        <v>2</v>
      </c>
    </row>
    <row r="294" spans="1:3" ht="19.5" customHeight="1">
      <c r="A294" s="167" t="s">
        <v>521</v>
      </c>
      <c r="B294" s="235" t="s">
        <v>522</v>
      </c>
      <c r="C294" s="116">
        <v>0</v>
      </c>
    </row>
    <row r="295" spans="1:3" s="220" customFormat="1" ht="19.5" customHeight="1">
      <c r="A295" s="167" t="s">
        <v>523</v>
      </c>
      <c r="B295" s="238" t="s">
        <v>524</v>
      </c>
      <c r="C295" s="116">
        <v>17</v>
      </c>
    </row>
    <row r="296" spans="1:3" s="220" customFormat="1" ht="19.5" customHeight="1">
      <c r="A296" s="167" t="s">
        <v>525</v>
      </c>
      <c r="B296" s="236" t="s">
        <v>526</v>
      </c>
      <c r="C296" s="116">
        <v>0</v>
      </c>
    </row>
    <row r="297" spans="1:3" ht="19.5" customHeight="1">
      <c r="A297" s="167" t="s">
        <v>527</v>
      </c>
      <c r="B297" s="236" t="s">
        <v>528</v>
      </c>
      <c r="C297" s="116">
        <v>119</v>
      </c>
    </row>
    <row r="298" spans="1:3" ht="19.5" customHeight="1">
      <c r="A298" s="167" t="s">
        <v>529</v>
      </c>
      <c r="B298" s="236" t="s">
        <v>530</v>
      </c>
      <c r="C298" s="116">
        <v>112</v>
      </c>
    </row>
    <row r="299" spans="1:3" ht="19.5" customHeight="1">
      <c r="A299" s="167" t="s">
        <v>531</v>
      </c>
      <c r="B299" s="236" t="s">
        <v>171</v>
      </c>
      <c r="C299" s="116">
        <v>0</v>
      </c>
    </row>
    <row r="300" spans="1:3" ht="19.5" customHeight="1">
      <c r="A300" s="167" t="s">
        <v>532</v>
      </c>
      <c r="B300" s="236" t="s">
        <v>88</v>
      </c>
      <c r="C300" s="116">
        <v>0</v>
      </c>
    </row>
    <row r="301" spans="1:3" ht="19.5" customHeight="1">
      <c r="A301" s="167" t="s">
        <v>533</v>
      </c>
      <c r="B301" s="235" t="s">
        <v>534</v>
      </c>
      <c r="C301" s="116">
        <v>0</v>
      </c>
    </row>
    <row r="302" spans="1:3" ht="19.5" customHeight="1">
      <c r="A302" s="232" t="s">
        <v>535</v>
      </c>
      <c r="B302" s="240" t="s">
        <v>536</v>
      </c>
      <c r="C302" s="234">
        <f>SUM(C303:C311)</f>
        <v>0</v>
      </c>
    </row>
    <row r="303" spans="1:3" ht="19.5" customHeight="1">
      <c r="A303" s="167" t="s">
        <v>537</v>
      </c>
      <c r="B303" s="235" t="s">
        <v>70</v>
      </c>
      <c r="C303" s="241">
        <v>0</v>
      </c>
    </row>
    <row r="304" spans="1:3" ht="19.5" customHeight="1">
      <c r="A304" s="167" t="s">
        <v>538</v>
      </c>
      <c r="B304" s="236" t="s">
        <v>72</v>
      </c>
      <c r="C304" s="241">
        <v>0</v>
      </c>
    </row>
    <row r="305" spans="1:3" ht="19.5" customHeight="1">
      <c r="A305" s="167" t="s">
        <v>539</v>
      </c>
      <c r="B305" s="236" t="s">
        <v>74</v>
      </c>
      <c r="C305" s="241">
        <v>0</v>
      </c>
    </row>
    <row r="306" spans="1:3" ht="19.5" customHeight="1">
      <c r="A306" s="167" t="s">
        <v>540</v>
      </c>
      <c r="B306" s="236" t="s">
        <v>541</v>
      </c>
      <c r="C306" s="241">
        <v>0</v>
      </c>
    </row>
    <row r="307" spans="1:3" ht="19.5" customHeight="1">
      <c r="A307" s="167" t="s">
        <v>542</v>
      </c>
      <c r="B307" s="237" t="s">
        <v>543</v>
      </c>
      <c r="C307" s="241">
        <v>0</v>
      </c>
    </row>
    <row r="308" spans="1:3" ht="19.5" customHeight="1">
      <c r="A308" s="167" t="s">
        <v>544</v>
      </c>
      <c r="B308" s="235" t="s">
        <v>545</v>
      </c>
      <c r="C308" s="241">
        <v>0</v>
      </c>
    </row>
    <row r="309" spans="1:3" ht="19.5" customHeight="1">
      <c r="A309" s="167" t="s">
        <v>546</v>
      </c>
      <c r="B309" s="235" t="s">
        <v>171</v>
      </c>
      <c r="C309" s="241">
        <v>0</v>
      </c>
    </row>
    <row r="310" spans="1:3" ht="19.5" customHeight="1">
      <c r="A310" s="167" t="s">
        <v>547</v>
      </c>
      <c r="B310" s="235" t="s">
        <v>88</v>
      </c>
      <c r="C310" s="241">
        <v>0</v>
      </c>
    </row>
    <row r="311" spans="1:3" ht="19.5" customHeight="1">
      <c r="A311" s="167" t="s">
        <v>548</v>
      </c>
      <c r="B311" s="235" t="s">
        <v>549</v>
      </c>
      <c r="C311" s="241">
        <v>0</v>
      </c>
    </row>
    <row r="312" spans="1:3" ht="19.5" customHeight="1">
      <c r="A312" s="232" t="s">
        <v>550</v>
      </c>
      <c r="B312" s="239" t="s">
        <v>551</v>
      </c>
      <c r="C312" s="234">
        <f>SUM(C313:C321)</f>
        <v>0</v>
      </c>
    </row>
    <row r="313" spans="1:3" ht="19.5" customHeight="1">
      <c r="A313" s="167" t="s">
        <v>552</v>
      </c>
      <c r="B313" s="236" t="s">
        <v>70</v>
      </c>
      <c r="C313" s="241">
        <v>0</v>
      </c>
    </row>
    <row r="314" spans="1:3" ht="19.5" customHeight="1">
      <c r="A314" s="167" t="s">
        <v>553</v>
      </c>
      <c r="B314" s="236" t="s">
        <v>72</v>
      </c>
      <c r="C314" s="241">
        <v>0</v>
      </c>
    </row>
    <row r="315" spans="1:3" ht="19.5" customHeight="1">
      <c r="A315" s="167" t="s">
        <v>554</v>
      </c>
      <c r="B315" s="235" t="s">
        <v>74</v>
      </c>
      <c r="C315" s="241">
        <v>0</v>
      </c>
    </row>
    <row r="316" spans="1:3" ht="19.5" customHeight="1">
      <c r="A316" s="167" t="s">
        <v>555</v>
      </c>
      <c r="B316" s="235" t="s">
        <v>556</v>
      </c>
      <c r="C316" s="241">
        <v>0</v>
      </c>
    </row>
    <row r="317" spans="1:3" ht="19.5" customHeight="1">
      <c r="A317" s="167" t="s">
        <v>557</v>
      </c>
      <c r="B317" s="235" t="s">
        <v>558</v>
      </c>
      <c r="C317" s="241">
        <v>0</v>
      </c>
    </row>
    <row r="318" spans="1:3" ht="19.5" customHeight="1">
      <c r="A318" s="167" t="s">
        <v>559</v>
      </c>
      <c r="B318" s="236" t="s">
        <v>560</v>
      </c>
      <c r="C318" s="241">
        <v>0</v>
      </c>
    </row>
    <row r="319" spans="1:3" ht="19.5" customHeight="1">
      <c r="A319" s="167" t="s">
        <v>561</v>
      </c>
      <c r="B319" s="236" t="s">
        <v>171</v>
      </c>
      <c r="C319" s="241">
        <v>0</v>
      </c>
    </row>
    <row r="320" spans="1:3" ht="19.5" customHeight="1">
      <c r="A320" s="167" t="s">
        <v>562</v>
      </c>
      <c r="B320" s="236" t="s">
        <v>88</v>
      </c>
      <c r="C320" s="241">
        <v>0</v>
      </c>
    </row>
    <row r="321" spans="1:3" ht="19.5" customHeight="1">
      <c r="A321" s="167" t="s">
        <v>563</v>
      </c>
      <c r="B321" s="236" t="s">
        <v>564</v>
      </c>
      <c r="C321" s="241">
        <v>0</v>
      </c>
    </row>
    <row r="322" spans="1:3" ht="19.5" customHeight="1">
      <c r="A322" s="232" t="s">
        <v>565</v>
      </c>
      <c r="B322" s="244" t="s">
        <v>566</v>
      </c>
      <c r="C322" s="234">
        <f>SUM(C323:C329)</f>
        <v>25</v>
      </c>
    </row>
    <row r="323" spans="1:3" ht="19.5" customHeight="1">
      <c r="A323" s="167" t="s">
        <v>567</v>
      </c>
      <c r="B323" s="235" t="s">
        <v>70</v>
      </c>
      <c r="C323" s="116">
        <v>0</v>
      </c>
    </row>
    <row r="324" spans="1:3" ht="19.5" customHeight="1">
      <c r="A324" s="167" t="s">
        <v>568</v>
      </c>
      <c r="B324" s="235" t="s">
        <v>72</v>
      </c>
      <c r="C324" s="116">
        <v>10</v>
      </c>
    </row>
    <row r="325" spans="1:3" ht="19.5" customHeight="1">
      <c r="A325" s="167" t="s">
        <v>569</v>
      </c>
      <c r="B325" s="238" t="s">
        <v>74</v>
      </c>
      <c r="C325" s="116">
        <v>0</v>
      </c>
    </row>
    <row r="326" spans="1:3" ht="19.5" customHeight="1">
      <c r="A326" s="167" t="s">
        <v>570</v>
      </c>
      <c r="B326" s="242" t="s">
        <v>571</v>
      </c>
      <c r="C326" s="116">
        <v>0</v>
      </c>
    </row>
    <row r="327" spans="1:3" ht="19.5" customHeight="1">
      <c r="A327" s="167" t="s">
        <v>572</v>
      </c>
      <c r="B327" s="236" t="s">
        <v>573</v>
      </c>
      <c r="C327" s="116">
        <v>15</v>
      </c>
    </row>
    <row r="328" spans="1:3" ht="19.5" customHeight="1">
      <c r="A328" s="167" t="s">
        <v>574</v>
      </c>
      <c r="B328" s="236" t="s">
        <v>88</v>
      </c>
      <c r="C328" s="116">
        <v>0</v>
      </c>
    </row>
    <row r="329" spans="1:3" ht="19.5" customHeight="1">
      <c r="A329" s="167" t="s">
        <v>575</v>
      </c>
      <c r="B329" s="235" t="s">
        <v>576</v>
      </c>
      <c r="C329" s="116">
        <v>0</v>
      </c>
    </row>
    <row r="330" spans="1:3" ht="19.5" customHeight="1">
      <c r="A330" s="232" t="s">
        <v>577</v>
      </c>
      <c r="B330" s="233" t="s">
        <v>578</v>
      </c>
      <c r="C330" s="234">
        <f>SUM(C331:C335)</f>
        <v>0</v>
      </c>
    </row>
    <row r="331" spans="1:3" ht="19.5" customHeight="1">
      <c r="A331" s="167" t="s">
        <v>579</v>
      </c>
      <c r="B331" s="235" t="s">
        <v>70</v>
      </c>
      <c r="C331" s="241">
        <v>0</v>
      </c>
    </row>
    <row r="332" spans="1:3" ht="19.5" customHeight="1">
      <c r="A332" s="167" t="s">
        <v>580</v>
      </c>
      <c r="B332" s="236" t="s">
        <v>72</v>
      </c>
      <c r="C332" s="241">
        <v>0</v>
      </c>
    </row>
    <row r="333" spans="1:3" ht="19.5" customHeight="1">
      <c r="A333" s="167" t="s">
        <v>581</v>
      </c>
      <c r="B333" s="235" t="s">
        <v>171</v>
      </c>
      <c r="C333" s="241">
        <v>0</v>
      </c>
    </row>
    <row r="334" spans="1:3" ht="19.5" customHeight="1">
      <c r="A334" s="167" t="s">
        <v>582</v>
      </c>
      <c r="B334" s="236" t="s">
        <v>583</v>
      </c>
      <c r="C334" s="241">
        <v>0</v>
      </c>
    </row>
    <row r="335" spans="1:3" ht="19.5" customHeight="1">
      <c r="A335" s="167" t="s">
        <v>584</v>
      </c>
      <c r="B335" s="235" t="s">
        <v>585</v>
      </c>
      <c r="C335" s="241">
        <v>0</v>
      </c>
    </row>
    <row r="336" spans="1:3" ht="19.5" customHeight="1">
      <c r="A336" s="232" t="s">
        <v>586</v>
      </c>
      <c r="B336" s="233" t="s">
        <v>587</v>
      </c>
      <c r="C336" s="234">
        <f>SUM(C337:C338)</f>
        <v>0</v>
      </c>
    </row>
    <row r="337" spans="1:3" s="220" customFormat="1" ht="19.5" customHeight="1">
      <c r="A337" s="167" t="s">
        <v>588</v>
      </c>
      <c r="B337" s="235" t="s">
        <v>589</v>
      </c>
      <c r="C337" s="241">
        <v>0</v>
      </c>
    </row>
    <row r="338" spans="1:3" ht="19.5" customHeight="1">
      <c r="A338" s="167" t="s">
        <v>590</v>
      </c>
      <c r="B338" s="235" t="s">
        <v>591</v>
      </c>
      <c r="C338" s="241">
        <v>0</v>
      </c>
    </row>
    <row r="339" spans="1:3" ht="19.5" customHeight="1">
      <c r="A339" s="230" t="s">
        <v>592</v>
      </c>
      <c r="B339" s="231" t="s">
        <v>593</v>
      </c>
      <c r="C339" s="109">
        <f>SUM(C340,C345,C352,C358,C364,C368,C372,C376,C382,C389)</f>
        <v>82972</v>
      </c>
    </row>
    <row r="340" spans="1:3" ht="19.5" customHeight="1">
      <c r="A340" s="232" t="s">
        <v>594</v>
      </c>
      <c r="B340" s="239" t="s">
        <v>595</v>
      </c>
      <c r="C340" s="234">
        <f>SUM(C341:C344)</f>
        <v>3378</v>
      </c>
    </row>
    <row r="341" spans="1:3" ht="19.5" customHeight="1">
      <c r="A341" s="167" t="s">
        <v>596</v>
      </c>
      <c r="B341" s="235" t="s">
        <v>70</v>
      </c>
      <c r="C341" s="116">
        <v>3262</v>
      </c>
    </row>
    <row r="342" spans="1:3" ht="19.5" customHeight="1">
      <c r="A342" s="167" t="s">
        <v>597</v>
      </c>
      <c r="B342" s="235" t="s">
        <v>72</v>
      </c>
      <c r="C342" s="116">
        <v>115</v>
      </c>
    </row>
    <row r="343" spans="1:3" ht="19.5" customHeight="1">
      <c r="A343" s="167" t="s">
        <v>598</v>
      </c>
      <c r="B343" s="235" t="s">
        <v>74</v>
      </c>
      <c r="C343" s="116">
        <v>0</v>
      </c>
    </row>
    <row r="344" spans="1:3" ht="19.5" customHeight="1">
      <c r="A344" s="167" t="s">
        <v>599</v>
      </c>
      <c r="B344" s="242" t="s">
        <v>600</v>
      </c>
      <c r="C344" s="116">
        <v>1</v>
      </c>
    </row>
    <row r="345" spans="1:3" ht="19.5" customHeight="1">
      <c r="A345" s="232" t="s">
        <v>601</v>
      </c>
      <c r="B345" s="233" t="s">
        <v>602</v>
      </c>
      <c r="C345" s="234">
        <f>SUM(C346:C351)</f>
        <v>72666</v>
      </c>
    </row>
    <row r="346" spans="1:3" ht="19.5" customHeight="1">
      <c r="A346" s="167" t="s">
        <v>603</v>
      </c>
      <c r="B346" s="235" t="s">
        <v>604</v>
      </c>
      <c r="C346" s="116">
        <v>5799</v>
      </c>
    </row>
    <row r="347" spans="1:3" ht="19.5" customHeight="1">
      <c r="A347" s="167" t="s">
        <v>605</v>
      </c>
      <c r="B347" s="235" t="s">
        <v>606</v>
      </c>
      <c r="C347" s="116">
        <v>39614</v>
      </c>
    </row>
    <row r="348" spans="1:3" ht="19.5" customHeight="1">
      <c r="A348" s="167" t="s">
        <v>607</v>
      </c>
      <c r="B348" s="236" t="s">
        <v>608</v>
      </c>
      <c r="C348" s="116">
        <v>17247</v>
      </c>
    </row>
    <row r="349" spans="1:3" ht="19.5" customHeight="1">
      <c r="A349" s="167" t="s">
        <v>609</v>
      </c>
      <c r="B349" s="236" t="s">
        <v>610</v>
      </c>
      <c r="C349" s="116">
        <v>4125</v>
      </c>
    </row>
    <row r="350" spans="1:3" ht="19.5" customHeight="1">
      <c r="A350" s="167" t="s">
        <v>611</v>
      </c>
      <c r="B350" s="236" t="s">
        <v>612</v>
      </c>
      <c r="C350" s="116">
        <v>17</v>
      </c>
    </row>
    <row r="351" spans="1:3" ht="19.5" customHeight="1">
      <c r="A351" s="167" t="s">
        <v>613</v>
      </c>
      <c r="B351" s="235" t="s">
        <v>614</v>
      </c>
      <c r="C351" s="116">
        <v>5864</v>
      </c>
    </row>
    <row r="352" spans="1:3" ht="19.5" customHeight="1">
      <c r="A352" s="232" t="s">
        <v>615</v>
      </c>
      <c r="B352" s="233" t="s">
        <v>616</v>
      </c>
      <c r="C352" s="234">
        <f>SUM(C353:C357)</f>
        <v>1740</v>
      </c>
    </row>
    <row r="353" spans="1:3" ht="19.5" customHeight="1">
      <c r="A353" s="167" t="s">
        <v>617</v>
      </c>
      <c r="B353" s="235" t="s">
        <v>618</v>
      </c>
      <c r="C353" s="116">
        <v>0</v>
      </c>
    </row>
    <row r="354" spans="1:3" ht="19.5" customHeight="1">
      <c r="A354" s="167" t="s">
        <v>619</v>
      </c>
      <c r="B354" s="235" t="s">
        <v>620</v>
      </c>
      <c r="C354" s="116">
        <v>1740</v>
      </c>
    </row>
    <row r="355" spans="1:3" ht="19.5" customHeight="1">
      <c r="A355" s="167" t="s">
        <v>621</v>
      </c>
      <c r="B355" s="235" t="s">
        <v>622</v>
      </c>
      <c r="C355" s="116">
        <v>0</v>
      </c>
    </row>
    <row r="356" spans="1:3" ht="19.5" customHeight="1">
      <c r="A356" s="167" t="s">
        <v>623</v>
      </c>
      <c r="B356" s="236" t="s">
        <v>624</v>
      </c>
      <c r="C356" s="116">
        <v>0</v>
      </c>
    </row>
    <row r="357" spans="1:3" ht="19.5" customHeight="1">
      <c r="A357" s="167" t="s">
        <v>625</v>
      </c>
      <c r="B357" s="236" t="s">
        <v>626</v>
      </c>
      <c r="C357" s="116">
        <v>0</v>
      </c>
    </row>
    <row r="358" spans="1:3" ht="19.5" customHeight="1">
      <c r="A358" s="232" t="s">
        <v>627</v>
      </c>
      <c r="B358" s="244" t="s">
        <v>628</v>
      </c>
      <c r="C358" s="234">
        <f>SUM(C359:C363)</f>
        <v>0</v>
      </c>
    </row>
    <row r="359" spans="1:3" ht="19.5" customHeight="1">
      <c r="A359" s="167" t="s">
        <v>629</v>
      </c>
      <c r="B359" s="235" t="s">
        <v>630</v>
      </c>
      <c r="C359" s="241">
        <v>0</v>
      </c>
    </row>
    <row r="360" spans="1:3" ht="19.5" customHeight="1">
      <c r="A360" s="167" t="s">
        <v>631</v>
      </c>
      <c r="B360" s="235" t="s">
        <v>632</v>
      </c>
      <c r="C360" s="241">
        <v>0</v>
      </c>
    </row>
    <row r="361" spans="1:3" ht="19.5" customHeight="1">
      <c r="A361" s="167" t="s">
        <v>633</v>
      </c>
      <c r="B361" s="235" t="s">
        <v>634</v>
      </c>
      <c r="C361" s="241">
        <v>0</v>
      </c>
    </row>
    <row r="362" spans="1:3" ht="19.5" customHeight="1">
      <c r="A362" s="167" t="s">
        <v>635</v>
      </c>
      <c r="B362" s="236" t="s">
        <v>636</v>
      </c>
      <c r="C362" s="241">
        <v>0</v>
      </c>
    </row>
    <row r="363" spans="1:3" ht="19.5" customHeight="1">
      <c r="A363" s="167" t="s">
        <v>637</v>
      </c>
      <c r="B363" s="236" t="s">
        <v>638</v>
      </c>
      <c r="C363" s="241">
        <v>0</v>
      </c>
    </row>
    <row r="364" spans="1:3" ht="19.5" customHeight="1">
      <c r="A364" s="232" t="s">
        <v>639</v>
      </c>
      <c r="B364" s="239" t="s">
        <v>640</v>
      </c>
      <c r="C364" s="234">
        <f>SUM(C365:C367)</f>
        <v>0</v>
      </c>
    </row>
    <row r="365" spans="1:3" ht="19.5" customHeight="1">
      <c r="A365" s="167" t="s">
        <v>641</v>
      </c>
      <c r="B365" s="235" t="s">
        <v>642</v>
      </c>
      <c r="C365" s="241">
        <v>0</v>
      </c>
    </row>
    <row r="366" spans="1:3" ht="19.5" customHeight="1">
      <c r="A366" s="167" t="s">
        <v>643</v>
      </c>
      <c r="B366" s="235" t="s">
        <v>644</v>
      </c>
      <c r="C366" s="241">
        <v>0</v>
      </c>
    </row>
    <row r="367" spans="1:3" ht="19.5" customHeight="1">
      <c r="A367" s="167" t="s">
        <v>645</v>
      </c>
      <c r="B367" s="235" t="s">
        <v>646</v>
      </c>
      <c r="C367" s="241">
        <v>0</v>
      </c>
    </row>
    <row r="368" spans="1:3" ht="19.5" customHeight="1">
      <c r="A368" s="232" t="s">
        <v>647</v>
      </c>
      <c r="B368" s="239" t="s">
        <v>648</v>
      </c>
      <c r="C368" s="234">
        <f>SUM(C369:C371)</f>
        <v>0</v>
      </c>
    </row>
    <row r="369" spans="1:3" ht="19.5" customHeight="1">
      <c r="A369" s="167" t="s">
        <v>649</v>
      </c>
      <c r="B369" s="236" t="s">
        <v>650</v>
      </c>
      <c r="C369" s="241">
        <v>0</v>
      </c>
    </row>
    <row r="370" spans="1:3" ht="19.5" customHeight="1">
      <c r="A370" s="167" t="s">
        <v>651</v>
      </c>
      <c r="B370" s="236" t="s">
        <v>652</v>
      </c>
      <c r="C370" s="241">
        <v>0</v>
      </c>
    </row>
    <row r="371" spans="1:3" ht="19.5" customHeight="1">
      <c r="A371" s="167" t="s">
        <v>653</v>
      </c>
      <c r="B371" s="237" t="s">
        <v>654</v>
      </c>
      <c r="C371" s="241">
        <v>0</v>
      </c>
    </row>
    <row r="372" spans="1:3" ht="19.5" customHeight="1">
      <c r="A372" s="232" t="s">
        <v>655</v>
      </c>
      <c r="B372" s="233" t="s">
        <v>656</v>
      </c>
      <c r="C372" s="234">
        <f>SUM(C373:C375)</f>
        <v>0</v>
      </c>
    </row>
    <row r="373" spans="1:3" ht="19.5" customHeight="1">
      <c r="A373" s="167" t="s">
        <v>657</v>
      </c>
      <c r="B373" s="235" t="s">
        <v>658</v>
      </c>
      <c r="C373" s="241">
        <v>0</v>
      </c>
    </row>
    <row r="374" spans="1:3" ht="19.5" customHeight="1">
      <c r="A374" s="167" t="s">
        <v>659</v>
      </c>
      <c r="B374" s="235" t="s">
        <v>660</v>
      </c>
      <c r="C374" s="241">
        <v>0</v>
      </c>
    </row>
    <row r="375" spans="1:3" ht="19.5" customHeight="1">
      <c r="A375" s="167" t="s">
        <v>661</v>
      </c>
      <c r="B375" s="236" t="s">
        <v>662</v>
      </c>
      <c r="C375" s="241">
        <v>0</v>
      </c>
    </row>
    <row r="376" spans="1:3" ht="19.5" customHeight="1">
      <c r="A376" s="232" t="s">
        <v>663</v>
      </c>
      <c r="B376" s="239" t="s">
        <v>664</v>
      </c>
      <c r="C376" s="234">
        <f>SUM(C377:C381)</f>
        <v>974</v>
      </c>
    </row>
    <row r="377" spans="1:3" ht="19.5" customHeight="1">
      <c r="A377" s="167" t="s">
        <v>665</v>
      </c>
      <c r="B377" s="236" t="s">
        <v>666</v>
      </c>
      <c r="C377" s="116">
        <v>741</v>
      </c>
    </row>
    <row r="378" spans="1:3" ht="19.5" customHeight="1">
      <c r="A378" s="167" t="s">
        <v>667</v>
      </c>
      <c r="B378" s="235" t="s">
        <v>668</v>
      </c>
      <c r="C378" s="116">
        <v>233</v>
      </c>
    </row>
    <row r="379" spans="1:3" ht="19.5" customHeight="1">
      <c r="A379" s="167" t="s">
        <v>669</v>
      </c>
      <c r="B379" s="235" t="s">
        <v>670</v>
      </c>
      <c r="C379" s="116">
        <v>0</v>
      </c>
    </row>
    <row r="380" spans="1:3" ht="19.5" customHeight="1">
      <c r="A380" s="167" t="s">
        <v>671</v>
      </c>
      <c r="B380" s="235" t="s">
        <v>672</v>
      </c>
      <c r="C380" s="116">
        <v>0</v>
      </c>
    </row>
    <row r="381" spans="1:3" ht="19.5" customHeight="1">
      <c r="A381" s="167" t="s">
        <v>673</v>
      </c>
      <c r="B381" s="235" t="s">
        <v>674</v>
      </c>
      <c r="C381" s="116"/>
    </row>
    <row r="382" spans="1:3" ht="19.5" customHeight="1">
      <c r="A382" s="232" t="s">
        <v>675</v>
      </c>
      <c r="B382" s="233" t="s">
        <v>676</v>
      </c>
      <c r="C382" s="234">
        <f>SUM(C383:C388)</f>
        <v>3526</v>
      </c>
    </row>
    <row r="383" spans="1:3" ht="19.5" customHeight="1">
      <c r="A383" s="167" t="s">
        <v>677</v>
      </c>
      <c r="B383" s="236" t="s">
        <v>678</v>
      </c>
      <c r="C383" s="116">
        <v>0</v>
      </c>
    </row>
    <row r="384" spans="1:3" ht="19.5" customHeight="1">
      <c r="A384" s="167" t="s">
        <v>679</v>
      </c>
      <c r="B384" s="236" t="s">
        <v>680</v>
      </c>
      <c r="C384" s="116">
        <v>0</v>
      </c>
    </row>
    <row r="385" spans="1:3" ht="19.5" customHeight="1">
      <c r="A385" s="167" t="s">
        <v>681</v>
      </c>
      <c r="B385" s="236" t="s">
        <v>682</v>
      </c>
      <c r="C385" s="116">
        <v>0</v>
      </c>
    </row>
    <row r="386" spans="1:3" ht="19.5" customHeight="1">
      <c r="A386" s="167" t="s">
        <v>683</v>
      </c>
      <c r="B386" s="237" t="s">
        <v>684</v>
      </c>
      <c r="C386" s="116">
        <v>0</v>
      </c>
    </row>
    <row r="387" spans="1:3" ht="19.5" customHeight="1">
      <c r="A387" s="167" t="s">
        <v>685</v>
      </c>
      <c r="B387" s="235" t="s">
        <v>686</v>
      </c>
      <c r="C387" s="116">
        <v>0</v>
      </c>
    </row>
    <row r="388" spans="1:3" ht="19.5" customHeight="1">
      <c r="A388" s="167" t="s">
        <v>687</v>
      </c>
      <c r="B388" s="235" t="s">
        <v>688</v>
      </c>
      <c r="C388" s="116">
        <v>3526</v>
      </c>
    </row>
    <row r="389" spans="1:3" ht="19.5" customHeight="1">
      <c r="A389" s="246" t="s">
        <v>689</v>
      </c>
      <c r="B389" s="247" t="s">
        <v>690</v>
      </c>
      <c r="C389" s="130">
        <v>688</v>
      </c>
    </row>
    <row r="390" spans="1:3" ht="19.5" customHeight="1">
      <c r="A390" s="230" t="s">
        <v>691</v>
      </c>
      <c r="B390" s="231" t="s">
        <v>692</v>
      </c>
      <c r="C390" s="109">
        <f>SUM(C391,C396,C405,C411,C416,C421,C426,C433,C437,C441)</f>
        <v>146</v>
      </c>
    </row>
    <row r="391" spans="1:3" ht="19.5" customHeight="1">
      <c r="A391" s="232" t="s">
        <v>693</v>
      </c>
      <c r="B391" s="239" t="s">
        <v>694</v>
      </c>
      <c r="C391" s="234">
        <f>SUM(C392:C395)</f>
        <v>139</v>
      </c>
    </row>
    <row r="392" spans="1:3" ht="19.5" customHeight="1">
      <c r="A392" s="167" t="s">
        <v>695</v>
      </c>
      <c r="B392" s="235" t="s">
        <v>70</v>
      </c>
      <c r="C392" s="116">
        <v>128</v>
      </c>
    </row>
    <row r="393" spans="1:3" ht="19.5" customHeight="1">
      <c r="A393" s="167" t="s">
        <v>696</v>
      </c>
      <c r="B393" s="235" t="s">
        <v>72</v>
      </c>
      <c r="C393" s="116">
        <v>11</v>
      </c>
    </row>
    <row r="394" spans="1:3" ht="19.5" customHeight="1">
      <c r="A394" s="167" t="s">
        <v>697</v>
      </c>
      <c r="B394" s="235" t="s">
        <v>74</v>
      </c>
      <c r="C394" s="116">
        <v>0</v>
      </c>
    </row>
    <row r="395" spans="1:3" ht="19.5" customHeight="1">
      <c r="A395" s="167" t="s">
        <v>698</v>
      </c>
      <c r="B395" s="236" t="s">
        <v>699</v>
      </c>
      <c r="C395" s="116">
        <v>0</v>
      </c>
    </row>
    <row r="396" spans="1:3" ht="19.5" customHeight="1">
      <c r="A396" s="232" t="s">
        <v>700</v>
      </c>
      <c r="B396" s="233" t="s">
        <v>701</v>
      </c>
      <c r="C396" s="234">
        <f>SUM(C397:C404)</f>
        <v>0</v>
      </c>
    </row>
    <row r="397" spans="1:3" ht="19.5" customHeight="1">
      <c r="A397" s="167" t="s">
        <v>702</v>
      </c>
      <c r="B397" s="235" t="s">
        <v>703</v>
      </c>
      <c r="C397" s="241">
        <v>0</v>
      </c>
    </row>
    <row r="398" spans="1:3" ht="19.5" customHeight="1">
      <c r="A398" s="167" t="s">
        <v>704</v>
      </c>
      <c r="B398" s="237" t="s">
        <v>705</v>
      </c>
      <c r="C398" s="241">
        <v>0</v>
      </c>
    </row>
    <row r="399" spans="1:3" ht="19.5" customHeight="1">
      <c r="A399" s="167" t="s">
        <v>706</v>
      </c>
      <c r="B399" s="235" t="s">
        <v>707</v>
      </c>
      <c r="C399" s="241">
        <v>0</v>
      </c>
    </row>
    <row r="400" spans="1:3" ht="19.5" customHeight="1">
      <c r="A400" s="167" t="s">
        <v>708</v>
      </c>
      <c r="B400" s="235" t="s">
        <v>709</v>
      </c>
      <c r="C400" s="241">
        <v>0</v>
      </c>
    </row>
    <row r="401" spans="1:3" ht="19.5" customHeight="1">
      <c r="A401" s="167" t="s">
        <v>710</v>
      </c>
      <c r="B401" s="235" t="s">
        <v>711</v>
      </c>
      <c r="C401" s="241">
        <v>0</v>
      </c>
    </row>
    <row r="402" spans="1:3" ht="19.5" customHeight="1">
      <c r="A402" s="167" t="s">
        <v>712</v>
      </c>
      <c r="B402" s="236" t="s">
        <v>713</v>
      </c>
      <c r="C402" s="241">
        <v>0</v>
      </c>
    </row>
    <row r="403" spans="1:3" ht="19.5" customHeight="1">
      <c r="A403" s="167" t="s">
        <v>714</v>
      </c>
      <c r="B403" s="236" t="s">
        <v>715</v>
      </c>
      <c r="C403" s="241">
        <v>0</v>
      </c>
    </row>
    <row r="404" spans="1:3" ht="19.5" customHeight="1">
      <c r="A404" s="167" t="s">
        <v>716</v>
      </c>
      <c r="B404" s="236" t="s">
        <v>717</v>
      </c>
      <c r="C404" s="241">
        <v>0</v>
      </c>
    </row>
    <row r="405" spans="1:3" ht="19.5" customHeight="1">
      <c r="A405" s="232" t="s">
        <v>718</v>
      </c>
      <c r="B405" s="239" t="s">
        <v>719</v>
      </c>
      <c r="C405" s="234">
        <f>SUM(C406:C410)</f>
        <v>0</v>
      </c>
    </row>
    <row r="406" spans="1:3" ht="19.5" customHeight="1">
      <c r="A406" s="167" t="s">
        <v>720</v>
      </c>
      <c r="B406" s="235" t="s">
        <v>703</v>
      </c>
      <c r="C406" s="241">
        <v>0</v>
      </c>
    </row>
    <row r="407" spans="1:3" ht="19.5" customHeight="1">
      <c r="A407" s="167" t="s">
        <v>721</v>
      </c>
      <c r="B407" s="235" t="s">
        <v>722</v>
      </c>
      <c r="C407" s="241">
        <v>0</v>
      </c>
    </row>
    <row r="408" spans="1:3" ht="19.5" customHeight="1">
      <c r="A408" s="167" t="s">
        <v>723</v>
      </c>
      <c r="B408" s="235" t="s">
        <v>724</v>
      </c>
      <c r="C408" s="241">
        <v>0</v>
      </c>
    </row>
    <row r="409" spans="1:3" ht="19.5" customHeight="1">
      <c r="A409" s="167" t="s">
        <v>725</v>
      </c>
      <c r="B409" s="236" t="s">
        <v>726</v>
      </c>
      <c r="C409" s="241">
        <v>0</v>
      </c>
    </row>
    <row r="410" spans="1:3" ht="19.5" customHeight="1">
      <c r="A410" s="167" t="s">
        <v>727</v>
      </c>
      <c r="B410" s="236" t="s">
        <v>728</v>
      </c>
      <c r="C410" s="241">
        <v>0</v>
      </c>
    </row>
    <row r="411" spans="1:3" ht="19.5" customHeight="1">
      <c r="A411" s="232" t="s">
        <v>729</v>
      </c>
      <c r="B411" s="239" t="s">
        <v>730</v>
      </c>
      <c r="C411" s="234">
        <f>SUM(C412:C415)</f>
        <v>0</v>
      </c>
    </row>
    <row r="412" spans="1:3" ht="19.5" customHeight="1">
      <c r="A412" s="167" t="s">
        <v>731</v>
      </c>
      <c r="B412" s="237" t="s">
        <v>703</v>
      </c>
      <c r="C412" s="241">
        <v>0</v>
      </c>
    </row>
    <row r="413" spans="1:3" ht="19.5" customHeight="1">
      <c r="A413" s="167" t="s">
        <v>732</v>
      </c>
      <c r="B413" s="235" t="s">
        <v>733</v>
      </c>
      <c r="C413" s="241">
        <v>0</v>
      </c>
    </row>
    <row r="414" spans="1:3" ht="19.5" customHeight="1">
      <c r="A414" s="167" t="s">
        <v>734</v>
      </c>
      <c r="B414" s="235" t="s">
        <v>735</v>
      </c>
      <c r="C414" s="241">
        <v>0</v>
      </c>
    </row>
    <row r="415" spans="1:3" ht="19.5" customHeight="1">
      <c r="A415" s="167" t="s">
        <v>736</v>
      </c>
      <c r="B415" s="236" t="s">
        <v>737</v>
      </c>
      <c r="C415" s="241">
        <v>0</v>
      </c>
    </row>
    <row r="416" spans="1:3" ht="19.5" customHeight="1">
      <c r="A416" s="232" t="s">
        <v>738</v>
      </c>
      <c r="B416" s="239" t="s">
        <v>739</v>
      </c>
      <c r="C416" s="234">
        <f>SUM(C417:C420)</f>
        <v>0</v>
      </c>
    </row>
    <row r="417" spans="1:3" ht="19.5" customHeight="1">
      <c r="A417" s="167" t="s">
        <v>740</v>
      </c>
      <c r="B417" s="236" t="s">
        <v>703</v>
      </c>
      <c r="C417" s="241">
        <v>0</v>
      </c>
    </row>
    <row r="418" spans="1:3" ht="19.5" customHeight="1">
      <c r="A418" s="167" t="s">
        <v>741</v>
      </c>
      <c r="B418" s="235" t="s">
        <v>742</v>
      </c>
      <c r="C418" s="241">
        <v>0</v>
      </c>
    </row>
    <row r="419" spans="1:3" ht="19.5" customHeight="1">
      <c r="A419" s="167" t="s">
        <v>743</v>
      </c>
      <c r="B419" s="235" t="s">
        <v>744</v>
      </c>
      <c r="C419" s="241">
        <v>0</v>
      </c>
    </row>
    <row r="420" spans="1:3" ht="19.5" customHeight="1">
      <c r="A420" s="167" t="s">
        <v>745</v>
      </c>
      <c r="B420" s="235" t="s">
        <v>746</v>
      </c>
      <c r="C420" s="241">
        <v>0</v>
      </c>
    </row>
    <row r="421" spans="1:3" ht="19.5" customHeight="1">
      <c r="A421" s="232" t="s">
        <v>747</v>
      </c>
      <c r="B421" s="239" t="s">
        <v>748</v>
      </c>
      <c r="C421" s="234">
        <f>SUM(C422:C425)</f>
        <v>6</v>
      </c>
    </row>
    <row r="422" spans="1:3" ht="19.5" customHeight="1">
      <c r="A422" s="167" t="s">
        <v>749</v>
      </c>
      <c r="B422" s="236" t="s">
        <v>750</v>
      </c>
      <c r="C422" s="241">
        <v>0</v>
      </c>
    </row>
    <row r="423" spans="1:3" ht="19.5" customHeight="1">
      <c r="A423" s="167" t="s">
        <v>751</v>
      </c>
      <c r="B423" s="236" t="s">
        <v>752</v>
      </c>
      <c r="C423" s="241">
        <v>0</v>
      </c>
    </row>
    <row r="424" spans="1:3" ht="19.5" customHeight="1">
      <c r="A424" s="167" t="s">
        <v>753</v>
      </c>
      <c r="B424" s="236" t="s">
        <v>754</v>
      </c>
      <c r="C424" s="241">
        <v>6</v>
      </c>
    </row>
    <row r="425" spans="1:3" ht="19.5" customHeight="1">
      <c r="A425" s="167" t="s">
        <v>755</v>
      </c>
      <c r="B425" s="236" t="s">
        <v>756</v>
      </c>
      <c r="C425" s="241">
        <v>0</v>
      </c>
    </row>
    <row r="426" spans="1:3" ht="19.5" customHeight="1">
      <c r="A426" s="232" t="s">
        <v>757</v>
      </c>
      <c r="B426" s="233" t="s">
        <v>758</v>
      </c>
      <c r="C426" s="234">
        <f>SUM(C427:C432)</f>
        <v>1</v>
      </c>
    </row>
    <row r="427" spans="1:3" ht="19.5" customHeight="1">
      <c r="A427" s="167" t="s">
        <v>759</v>
      </c>
      <c r="B427" s="235" t="s">
        <v>703</v>
      </c>
      <c r="C427" s="241">
        <v>0</v>
      </c>
    </row>
    <row r="428" spans="1:3" ht="19.5" customHeight="1">
      <c r="A428" s="167" t="s">
        <v>760</v>
      </c>
      <c r="B428" s="236" t="s">
        <v>761</v>
      </c>
      <c r="C428" s="241">
        <v>1</v>
      </c>
    </row>
    <row r="429" spans="1:3" ht="19.5" customHeight="1">
      <c r="A429" s="167" t="s">
        <v>762</v>
      </c>
      <c r="B429" s="236" t="s">
        <v>763</v>
      </c>
      <c r="C429" s="241">
        <v>0</v>
      </c>
    </row>
    <row r="430" spans="1:3" ht="19.5" customHeight="1">
      <c r="A430" s="167" t="s">
        <v>764</v>
      </c>
      <c r="B430" s="236" t="s">
        <v>765</v>
      </c>
      <c r="C430" s="241">
        <v>0</v>
      </c>
    </row>
    <row r="431" spans="1:3" ht="19.5" customHeight="1">
      <c r="A431" s="167" t="s">
        <v>766</v>
      </c>
      <c r="B431" s="235" t="s">
        <v>767</v>
      </c>
      <c r="C431" s="241">
        <v>0</v>
      </c>
    </row>
    <row r="432" spans="1:3" ht="19.5" customHeight="1">
      <c r="A432" s="167" t="s">
        <v>768</v>
      </c>
      <c r="B432" s="235" t="s">
        <v>769</v>
      </c>
      <c r="C432" s="241">
        <v>0</v>
      </c>
    </row>
    <row r="433" spans="1:3" ht="19.5" customHeight="1">
      <c r="A433" s="232" t="s">
        <v>770</v>
      </c>
      <c r="B433" s="233" t="s">
        <v>771</v>
      </c>
      <c r="C433" s="234">
        <f>SUM(C434:C436)</f>
        <v>0</v>
      </c>
    </row>
    <row r="434" spans="1:3" ht="19.5" customHeight="1">
      <c r="A434" s="167" t="s">
        <v>772</v>
      </c>
      <c r="B434" s="236" t="s">
        <v>773</v>
      </c>
      <c r="C434" s="241">
        <v>0</v>
      </c>
    </row>
    <row r="435" spans="1:3" ht="19.5" customHeight="1">
      <c r="A435" s="167" t="s">
        <v>774</v>
      </c>
      <c r="B435" s="236" t="s">
        <v>775</v>
      </c>
      <c r="C435" s="241">
        <v>0</v>
      </c>
    </row>
    <row r="436" spans="1:3" ht="19.5" customHeight="1">
      <c r="A436" s="167" t="s">
        <v>776</v>
      </c>
      <c r="B436" s="236" t="s">
        <v>777</v>
      </c>
      <c r="C436" s="241">
        <v>0</v>
      </c>
    </row>
    <row r="437" spans="1:3" ht="19.5" customHeight="1">
      <c r="A437" s="232" t="s">
        <v>778</v>
      </c>
      <c r="B437" s="244" t="s">
        <v>779</v>
      </c>
      <c r="C437" s="234">
        <f>SUM(C438:C440)</f>
        <v>0</v>
      </c>
    </row>
    <row r="438" spans="1:3" ht="19.5" customHeight="1">
      <c r="A438" s="167" t="s">
        <v>780</v>
      </c>
      <c r="B438" s="236" t="s">
        <v>781</v>
      </c>
      <c r="C438" s="241">
        <v>0</v>
      </c>
    </row>
    <row r="439" spans="1:3" ht="19.5" customHeight="1">
      <c r="A439" s="167" t="s">
        <v>782</v>
      </c>
      <c r="B439" s="236" t="s">
        <v>783</v>
      </c>
      <c r="C439" s="241">
        <v>0</v>
      </c>
    </row>
    <row r="440" spans="1:3" ht="19.5" customHeight="1">
      <c r="A440" s="167" t="s">
        <v>784</v>
      </c>
      <c r="B440" s="236" t="s">
        <v>785</v>
      </c>
      <c r="C440" s="241">
        <v>0</v>
      </c>
    </row>
    <row r="441" spans="1:3" ht="19.5" customHeight="1">
      <c r="A441" s="232" t="s">
        <v>786</v>
      </c>
      <c r="B441" s="233" t="s">
        <v>787</v>
      </c>
      <c r="C441" s="234">
        <f>SUM(C442:C445)</f>
        <v>0</v>
      </c>
    </row>
    <row r="442" spans="1:3" ht="19.5" customHeight="1">
      <c r="A442" s="167" t="s">
        <v>788</v>
      </c>
      <c r="B442" s="235" t="s">
        <v>789</v>
      </c>
      <c r="C442" s="241">
        <v>0</v>
      </c>
    </row>
    <row r="443" spans="1:3" ht="19.5" customHeight="1">
      <c r="A443" s="167" t="s">
        <v>790</v>
      </c>
      <c r="B443" s="236" t="s">
        <v>791</v>
      </c>
      <c r="C443" s="241">
        <v>0</v>
      </c>
    </row>
    <row r="444" spans="1:3" ht="19.5" customHeight="1">
      <c r="A444" s="167" t="s">
        <v>792</v>
      </c>
      <c r="B444" s="236" t="s">
        <v>793</v>
      </c>
      <c r="C444" s="241">
        <v>0</v>
      </c>
    </row>
    <row r="445" spans="1:3" ht="19.5" customHeight="1">
      <c r="A445" s="167" t="s">
        <v>794</v>
      </c>
      <c r="B445" s="236" t="s">
        <v>795</v>
      </c>
      <c r="C445" s="241">
        <v>0</v>
      </c>
    </row>
    <row r="446" spans="1:3" ht="19.5" customHeight="1">
      <c r="A446" s="230" t="s">
        <v>796</v>
      </c>
      <c r="B446" s="231" t="s">
        <v>797</v>
      </c>
      <c r="C446" s="109">
        <f>SUM(C447,C463,C471,C482,C491,C499)</f>
        <v>1095</v>
      </c>
    </row>
    <row r="447" spans="1:3" ht="19.5" customHeight="1">
      <c r="A447" s="232" t="s">
        <v>798</v>
      </c>
      <c r="B447" s="244" t="s">
        <v>799</v>
      </c>
      <c r="C447" s="234">
        <f>SUM(C448:C462)</f>
        <v>1065</v>
      </c>
    </row>
    <row r="448" spans="1:3" ht="19.5" customHeight="1">
      <c r="A448" s="167" t="s">
        <v>800</v>
      </c>
      <c r="B448" s="237" t="s">
        <v>70</v>
      </c>
      <c r="C448" s="116">
        <v>786</v>
      </c>
    </row>
    <row r="449" spans="1:3" ht="19.5" customHeight="1">
      <c r="A449" s="167" t="s">
        <v>801</v>
      </c>
      <c r="B449" s="237" t="s">
        <v>72</v>
      </c>
      <c r="C449" s="116">
        <v>0</v>
      </c>
    </row>
    <row r="450" spans="1:3" ht="19.5" customHeight="1">
      <c r="A450" s="167" t="s">
        <v>802</v>
      </c>
      <c r="B450" s="237" t="s">
        <v>74</v>
      </c>
      <c r="C450" s="116">
        <v>0</v>
      </c>
    </row>
    <row r="451" spans="1:3" ht="19.5" customHeight="1">
      <c r="A451" s="167" t="s">
        <v>803</v>
      </c>
      <c r="B451" s="237" t="s">
        <v>804</v>
      </c>
      <c r="C451" s="116">
        <v>0</v>
      </c>
    </row>
    <row r="452" spans="1:3" ht="19.5" customHeight="1">
      <c r="A452" s="167" t="s">
        <v>805</v>
      </c>
      <c r="B452" s="237" t="s">
        <v>806</v>
      </c>
      <c r="C452" s="116">
        <v>0</v>
      </c>
    </row>
    <row r="453" spans="1:3" ht="19.5" customHeight="1">
      <c r="A453" s="167" t="s">
        <v>807</v>
      </c>
      <c r="B453" s="237" t="s">
        <v>808</v>
      </c>
      <c r="C453" s="116">
        <v>0</v>
      </c>
    </row>
    <row r="454" spans="1:3" ht="19.5" customHeight="1">
      <c r="A454" s="167" t="s">
        <v>809</v>
      </c>
      <c r="B454" s="237" t="s">
        <v>810</v>
      </c>
      <c r="C454" s="116">
        <v>0</v>
      </c>
    </row>
    <row r="455" spans="1:3" ht="19.5" customHeight="1">
      <c r="A455" s="167" t="s">
        <v>811</v>
      </c>
      <c r="B455" s="237" t="s">
        <v>812</v>
      </c>
      <c r="C455" s="116">
        <v>0</v>
      </c>
    </row>
    <row r="456" spans="1:3" ht="19.5" customHeight="1">
      <c r="A456" s="167" t="s">
        <v>813</v>
      </c>
      <c r="B456" s="237" t="s">
        <v>814</v>
      </c>
      <c r="C456" s="116">
        <v>66</v>
      </c>
    </row>
    <row r="457" spans="1:3" ht="19.5" customHeight="1">
      <c r="A457" s="167" t="s">
        <v>815</v>
      </c>
      <c r="B457" s="237" t="s">
        <v>816</v>
      </c>
      <c r="C457" s="116">
        <v>0</v>
      </c>
    </row>
    <row r="458" spans="1:3" ht="19.5" customHeight="1">
      <c r="A458" s="167" t="s">
        <v>817</v>
      </c>
      <c r="B458" s="237" t="s">
        <v>818</v>
      </c>
      <c r="C458" s="116">
        <v>0</v>
      </c>
    </row>
    <row r="459" spans="1:3" ht="19.5" customHeight="1">
      <c r="A459" s="167" t="s">
        <v>819</v>
      </c>
      <c r="B459" s="237" t="s">
        <v>820</v>
      </c>
      <c r="C459" s="116">
        <v>0</v>
      </c>
    </row>
    <row r="460" spans="1:3" ht="19.5" customHeight="1">
      <c r="A460" s="167" t="s">
        <v>821</v>
      </c>
      <c r="B460" s="237" t="s">
        <v>822</v>
      </c>
      <c r="C460" s="116">
        <v>27</v>
      </c>
    </row>
    <row r="461" spans="1:3" ht="19.5" customHeight="1">
      <c r="A461" s="167" t="s">
        <v>823</v>
      </c>
      <c r="B461" s="237" t="s">
        <v>824</v>
      </c>
      <c r="C461" s="116">
        <v>0</v>
      </c>
    </row>
    <row r="462" spans="1:3" ht="19.5" customHeight="1">
      <c r="A462" s="167" t="s">
        <v>825</v>
      </c>
      <c r="B462" s="237" t="s">
        <v>826</v>
      </c>
      <c r="C462" s="116">
        <v>186</v>
      </c>
    </row>
    <row r="463" spans="1:3" ht="19.5" customHeight="1">
      <c r="A463" s="232" t="s">
        <v>827</v>
      </c>
      <c r="B463" s="244" t="s">
        <v>828</v>
      </c>
      <c r="C463" s="234">
        <f>SUM(C464:C470)</f>
        <v>0</v>
      </c>
    </row>
    <row r="464" spans="1:3" ht="19.5" customHeight="1">
      <c r="A464" s="167" t="s">
        <v>829</v>
      </c>
      <c r="B464" s="237" t="s">
        <v>70</v>
      </c>
      <c r="C464" s="241">
        <v>0</v>
      </c>
    </row>
    <row r="465" spans="1:3" ht="19.5" customHeight="1">
      <c r="A465" s="167" t="s">
        <v>830</v>
      </c>
      <c r="B465" s="237" t="s">
        <v>72</v>
      </c>
      <c r="C465" s="241">
        <v>0</v>
      </c>
    </row>
    <row r="466" spans="1:3" ht="19.5" customHeight="1">
      <c r="A466" s="167" t="s">
        <v>831</v>
      </c>
      <c r="B466" s="237" t="s">
        <v>74</v>
      </c>
      <c r="C466" s="241">
        <v>0</v>
      </c>
    </row>
    <row r="467" spans="1:3" ht="19.5" customHeight="1">
      <c r="A467" s="167" t="s">
        <v>832</v>
      </c>
      <c r="B467" s="237" t="s">
        <v>833</v>
      </c>
      <c r="C467" s="241">
        <v>0</v>
      </c>
    </row>
    <row r="468" spans="1:3" ht="19.5" customHeight="1">
      <c r="A468" s="167" t="s">
        <v>834</v>
      </c>
      <c r="B468" s="237" t="s">
        <v>835</v>
      </c>
      <c r="C468" s="241">
        <v>0</v>
      </c>
    </row>
    <row r="469" spans="1:3" ht="19.5" customHeight="1">
      <c r="A469" s="167" t="s">
        <v>836</v>
      </c>
      <c r="B469" s="237" t="s">
        <v>837</v>
      </c>
      <c r="C469" s="241">
        <v>0</v>
      </c>
    </row>
    <row r="470" spans="1:3" ht="19.5" customHeight="1">
      <c r="A470" s="167" t="s">
        <v>838</v>
      </c>
      <c r="B470" s="237" t="s">
        <v>839</v>
      </c>
      <c r="C470" s="241">
        <v>0</v>
      </c>
    </row>
    <row r="471" spans="1:3" ht="19.5" customHeight="1">
      <c r="A471" s="232" t="s">
        <v>840</v>
      </c>
      <c r="B471" s="244" t="s">
        <v>841</v>
      </c>
      <c r="C471" s="234">
        <f>SUM(C472:C481)</f>
        <v>30</v>
      </c>
    </row>
    <row r="472" spans="1:3" ht="19.5" customHeight="1">
      <c r="A472" s="167" t="s">
        <v>842</v>
      </c>
      <c r="B472" s="237" t="s">
        <v>70</v>
      </c>
      <c r="C472" s="116"/>
    </row>
    <row r="473" spans="1:3" ht="19.5" customHeight="1">
      <c r="A473" s="167" t="s">
        <v>843</v>
      </c>
      <c r="B473" s="237" t="s">
        <v>72</v>
      </c>
      <c r="C473" s="116"/>
    </row>
    <row r="474" spans="1:3" ht="19.5" customHeight="1">
      <c r="A474" s="167" t="s">
        <v>844</v>
      </c>
      <c r="B474" s="237" t="s">
        <v>74</v>
      </c>
      <c r="C474" s="116"/>
    </row>
    <row r="475" spans="1:3" ht="19.5" customHeight="1">
      <c r="A475" s="167" t="s">
        <v>845</v>
      </c>
      <c r="B475" s="237" t="s">
        <v>846</v>
      </c>
      <c r="C475" s="116"/>
    </row>
    <row r="476" spans="1:3" ht="19.5" customHeight="1">
      <c r="A476" s="167" t="s">
        <v>847</v>
      </c>
      <c r="B476" s="237" t="s">
        <v>848</v>
      </c>
      <c r="C476" s="116">
        <v>30</v>
      </c>
    </row>
    <row r="477" spans="1:3" ht="19.5" customHeight="1">
      <c r="A477" s="167" t="s">
        <v>849</v>
      </c>
      <c r="B477" s="237" t="s">
        <v>850</v>
      </c>
      <c r="C477" s="116"/>
    </row>
    <row r="478" spans="1:3" ht="19.5" customHeight="1">
      <c r="A478" s="167" t="s">
        <v>851</v>
      </c>
      <c r="B478" s="237" t="s">
        <v>852</v>
      </c>
      <c r="C478" s="116"/>
    </row>
    <row r="479" spans="1:3" ht="19.5" customHeight="1">
      <c r="A479" s="167" t="s">
        <v>853</v>
      </c>
      <c r="B479" s="237" t="s">
        <v>854</v>
      </c>
      <c r="C479" s="116"/>
    </row>
    <row r="480" spans="1:3" ht="19.5" customHeight="1">
      <c r="A480" s="167" t="s">
        <v>855</v>
      </c>
      <c r="B480" s="237" t="s">
        <v>856</v>
      </c>
      <c r="C480" s="116"/>
    </row>
    <row r="481" spans="1:3" ht="19.5" customHeight="1">
      <c r="A481" s="167" t="s">
        <v>857</v>
      </c>
      <c r="B481" s="237" t="s">
        <v>858</v>
      </c>
      <c r="C481" s="116"/>
    </row>
    <row r="482" spans="1:3" ht="19.5" customHeight="1">
      <c r="A482" s="232" t="s">
        <v>859</v>
      </c>
      <c r="B482" s="244" t="s">
        <v>860</v>
      </c>
      <c r="C482" s="234">
        <f>SUM(C483:C490)</f>
        <v>0</v>
      </c>
    </row>
    <row r="483" spans="1:3" ht="19.5" customHeight="1">
      <c r="A483" s="167" t="s">
        <v>861</v>
      </c>
      <c r="B483" s="237" t="s">
        <v>70</v>
      </c>
      <c r="C483" s="241">
        <v>0</v>
      </c>
    </row>
    <row r="484" spans="1:3" ht="19.5" customHeight="1">
      <c r="A484" s="167" t="s">
        <v>862</v>
      </c>
      <c r="B484" s="237" t="s">
        <v>72</v>
      </c>
      <c r="C484" s="241">
        <v>0</v>
      </c>
    </row>
    <row r="485" spans="1:3" ht="19.5" customHeight="1">
      <c r="A485" s="167" t="s">
        <v>863</v>
      </c>
      <c r="B485" s="237" t="s">
        <v>74</v>
      </c>
      <c r="C485" s="241">
        <v>0</v>
      </c>
    </row>
    <row r="486" spans="1:3" ht="19.5" customHeight="1">
      <c r="A486" s="167" t="s">
        <v>864</v>
      </c>
      <c r="B486" s="237" t="s">
        <v>865</v>
      </c>
      <c r="C486" s="241">
        <v>0</v>
      </c>
    </row>
    <row r="487" spans="1:3" ht="19.5" customHeight="1">
      <c r="A487" s="167" t="s">
        <v>866</v>
      </c>
      <c r="B487" s="237" t="s">
        <v>867</v>
      </c>
      <c r="C487" s="241">
        <v>0</v>
      </c>
    </row>
    <row r="488" spans="1:3" ht="19.5" customHeight="1">
      <c r="A488" s="167" t="s">
        <v>868</v>
      </c>
      <c r="B488" s="237" t="s">
        <v>869</v>
      </c>
      <c r="C488" s="241">
        <v>0</v>
      </c>
    </row>
    <row r="489" spans="1:3" ht="19.5" customHeight="1">
      <c r="A489" s="167" t="s">
        <v>870</v>
      </c>
      <c r="B489" s="237" t="s">
        <v>871</v>
      </c>
      <c r="C489" s="241">
        <v>0</v>
      </c>
    </row>
    <row r="490" spans="1:3" ht="19.5" customHeight="1">
      <c r="A490" s="167" t="s">
        <v>872</v>
      </c>
      <c r="B490" s="237" t="s">
        <v>873</v>
      </c>
      <c r="C490" s="241">
        <v>0</v>
      </c>
    </row>
    <row r="491" spans="1:3" ht="19.5" customHeight="1">
      <c r="A491" s="232" t="s">
        <v>874</v>
      </c>
      <c r="B491" s="244" t="s">
        <v>875</v>
      </c>
      <c r="C491" s="234">
        <f>SUM(C492:C498)</f>
        <v>0</v>
      </c>
    </row>
    <row r="492" spans="1:3" ht="19.5" customHeight="1">
      <c r="A492" s="167" t="s">
        <v>876</v>
      </c>
      <c r="B492" s="237" t="s">
        <v>70</v>
      </c>
      <c r="C492" s="241">
        <v>0</v>
      </c>
    </row>
    <row r="493" spans="1:3" ht="19.5" customHeight="1">
      <c r="A493" s="167" t="s">
        <v>877</v>
      </c>
      <c r="B493" s="237" t="s">
        <v>72</v>
      </c>
      <c r="C493" s="241">
        <v>0</v>
      </c>
    </row>
    <row r="494" spans="1:3" ht="19.5" customHeight="1">
      <c r="A494" s="167" t="s">
        <v>878</v>
      </c>
      <c r="B494" s="237" t="s">
        <v>74</v>
      </c>
      <c r="C494" s="241">
        <v>0</v>
      </c>
    </row>
    <row r="495" spans="1:3" ht="19.5" customHeight="1">
      <c r="A495" s="167" t="s">
        <v>879</v>
      </c>
      <c r="B495" s="237" t="s">
        <v>880</v>
      </c>
      <c r="C495" s="241">
        <v>0</v>
      </c>
    </row>
    <row r="496" spans="1:3" ht="19.5" customHeight="1">
      <c r="A496" s="167" t="s">
        <v>881</v>
      </c>
      <c r="B496" s="237" t="s">
        <v>882</v>
      </c>
      <c r="C496" s="241">
        <v>0</v>
      </c>
    </row>
    <row r="497" spans="1:3" ht="19.5" customHeight="1">
      <c r="A497" s="167" t="s">
        <v>883</v>
      </c>
      <c r="B497" s="237" t="s">
        <v>884</v>
      </c>
      <c r="C497" s="241">
        <v>0</v>
      </c>
    </row>
    <row r="498" spans="1:3" ht="19.5" customHeight="1">
      <c r="A498" s="167" t="s">
        <v>885</v>
      </c>
      <c r="B498" s="237" t="s">
        <v>886</v>
      </c>
      <c r="C498" s="241">
        <v>0</v>
      </c>
    </row>
    <row r="499" spans="1:3" ht="19.5" customHeight="1">
      <c r="A499" s="232" t="s">
        <v>887</v>
      </c>
      <c r="B499" s="244" t="s">
        <v>888</v>
      </c>
      <c r="C499" s="234">
        <f>SUM(C500:C502)</f>
        <v>0</v>
      </c>
    </row>
    <row r="500" spans="1:3" ht="19.5" customHeight="1">
      <c r="A500" s="167" t="s">
        <v>889</v>
      </c>
      <c r="B500" s="237" t="s">
        <v>890</v>
      </c>
      <c r="C500" s="241">
        <v>0</v>
      </c>
    </row>
    <row r="501" spans="1:3" ht="19.5" customHeight="1">
      <c r="A501" s="167" t="s">
        <v>891</v>
      </c>
      <c r="B501" s="237" t="s">
        <v>892</v>
      </c>
      <c r="C501" s="241">
        <v>0</v>
      </c>
    </row>
    <row r="502" spans="1:3" ht="19.5" customHeight="1">
      <c r="A502" s="167" t="s">
        <v>893</v>
      </c>
      <c r="B502" s="237" t="s">
        <v>894</v>
      </c>
      <c r="C502" s="241">
        <v>0</v>
      </c>
    </row>
    <row r="503" spans="1:3" ht="19.5" customHeight="1">
      <c r="A503" s="230" t="s">
        <v>895</v>
      </c>
      <c r="B503" s="231" t="s">
        <v>896</v>
      </c>
      <c r="C503" s="109">
        <f>SUM(C504,C523,C531,C533,C542,C546,C556,C565,C572,C580,C589,C594,C597,C600,C603,C606,C609,C613,C617,C625,C628)</f>
        <v>32083</v>
      </c>
    </row>
    <row r="504" spans="1:3" ht="19.5" customHeight="1">
      <c r="A504" s="232" t="s">
        <v>897</v>
      </c>
      <c r="B504" s="244" t="s">
        <v>898</v>
      </c>
      <c r="C504" s="234">
        <f>SUM(C505:C522)</f>
        <v>14170</v>
      </c>
    </row>
    <row r="505" spans="1:3" ht="19.5" customHeight="1">
      <c r="A505" s="167" t="s">
        <v>899</v>
      </c>
      <c r="B505" s="237" t="s">
        <v>70</v>
      </c>
      <c r="C505" s="116">
        <v>2448</v>
      </c>
    </row>
    <row r="506" spans="1:3" ht="19.5" customHeight="1">
      <c r="A506" s="167" t="s">
        <v>900</v>
      </c>
      <c r="B506" s="237" t="s">
        <v>72</v>
      </c>
      <c r="C506" s="116">
        <v>11566</v>
      </c>
    </row>
    <row r="507" spans="1:3" ht="19.5" customHeight="1">
      <c r="A507" s="167" t="s">
        <v>901</v>
      </c>
      <c r="B507" s="237" t="s">
        <v>74</v>
      </c>
      <c r="C507" s="116">
        <v>0</v>
      </c>
    </row>
    <row r="508" spans="1:3" ht="19.5" customHeight="1">
      <c r="A508" s="167" t="s">
        <v>902</v>
      </c>
      <c r="B508" s="237" t="s">
        <v>903</v>
      </c>
      <c r="C508" s="116">
        <v>0</v>
      </c>
    </row>
    <row r="509" spans="1:3" ht="19.5" customHeight="1">
      <c r="A509" s="167" t="s">
        <v>904</v>
      </c>
      <c r="B509" s="237" t="s">
        <v>905</v>
      </c>
      <c r="C509" s="116">
        <v>6</v>
      </c>
    </row>
    <row r="510" spans="1:3" ht="19.5" customHeight="1">
      <c r="A510" s="167" t="s">
        <v>906</v>
      </c>
      <c r="B510" s="237" t="s">
        <v>907</v>
      </c>
      <c r="C510" s="116">
        <v>0</v>
      </c>
    </row>
    <row r="511" spans="1:3" ht="19.5" customHeight="1">
      <c r="A511" s="167" t="s">
        <v>908</v>
      </c>
      <c r="B511" s="237" t="s">
        <v>909</v>
      </c>
      <c r="C511" s="116">
        <v>0</v>
      </c>
    </row>
    <row r="512" spans="1:3" ht="19.5" customHeight="1">
      <c r="A512" s="167" t="s">
        <v>910</v>
      </c>
      <c r="B512" s="237" t="s">
        <v>171</v>
      </c>
      <c r="C512" s="116">
        <v>0</v>
      </c>
    </row>
    <row r="513" spans="1:3" ht="19.5" customHeight="1">
      <c r="A513" s="167" t="s">
        <v>911</v>
      </c>
      <c r="B513" s="237" t="s">
        <v>912</v>
      </c>
      <c r="C513" s="116">
        <v>6</v>
      </c>
    </row>
    <row r="514" spans="1:3" ht="19.5" customHeight="1">
      <c r="A514" s="167" t="s">
        <v>913</v>
      </c>
      <c r="B514" s="237" t="s">
        <v>914</v>
      </c>
      <c r="C514" s="116">
        <v>0</v>
      </c>
    </row>
    <row r="515" spans="1:3" ht="19.5" customHeight="1">
      <c r="A515" s="167" t="s">
        <v>915</v>
      </c>
      <c r="B515" s="237" t="s">
        <v>916</v>
      </c>
      <c r="C515" s="116">
        <v>100</v>
      </c>
    </row>
    <row r="516" spans="1:3" ht="19.5" customHeight="1">
      <c r="A516" s="167" t="s">
        <v>917</v>
      </c>
      <c r="B516" s="237" t="s">
        <v>918</v>
      </c>
      <c r="C516" s="116">
        <v>0</v>
      </c>
    </row>
    <row r="517" spans="1:3" ht="19.5" customHeight="1">
      <c r="A517" s="167" t="s">
        <v>919</v>
      </c>
      <c r="B517" s="237" t="s">
        <v>920</v>
      </c>
      <c r="C517" s="116">
        <v>0</v>
      </c>
    </row>
    <row r="518" spans="1:3" ht="19.5" customHeight="1">
      <c r="A518" s="167" t="s">
        <v>921</v>
      </c>
      <c r="B518" s="237" t="s">
        <v>922</v>
      </c>
      <c r="C518" s="116">
        <v>0</v>
      </c>
    </row>
    <row r="519" spans="1:3" ht="19.5" customHeight="1">
      <c r="A519" s="167" t="s">
        <v>923</v>
      </c>
      <c r="B519" s="237" t="s">
        <v>924</v>
      </c>
      <c r="C519" s="116">
        <v>0</v>
      </c>
    </row>
    <row r="520" spans="1:3" ht="19.5" customHeight="1">
      <c r="A520" s="167" t="s">
        <v>925</v>
      </c>
      <c r="B520" s="237" t="s">
        <v>926</v>
      </c>
      <c r="C520" s="116">
        <v>0</v>
      </c>
    </row>
    <row r="521" spans="1:3" ht="19.5" customHeight="1">
      <c r="A521" s="167" t="s">
        <v>927</v>
      </c>
      <c r="B521" s="237" t="s">
        <v>88</v>
      </c>
      <c r="C521" s="116">
        <v>0</v>
      </c>
    </row>
    <row r="522" spans="1:3" ht="19.5" customHeight="1">
      <c r="A522" s="167" t="s">
        <v>928</v>
      </c>
      <c r="B522" s="237" t="s">
        <v>929</v>
      </c>
      <c r="C522" s="116">
        <v>44</v>
      </c>
    </row>
    <row r="523" spans="1:3" ht="19.5" customHeight="1">
      <c r="A523" s="232" t="s">
        <v>930</v>
      </c>
      <c r="B523" s="244" t="s">
        <v>931</v>
      </c>
      <c r="C523" s="234">
        <f>SUM(C524:C530)</f>
        <v>1155</v>
      </c>
    </row>
    <row r="524" spans="1:3" ht="19.5" customHeight="1">
      <c r="A524" s="167" t="s">
        <v>932</v>
      </c>
      <c r="B524" s="237" t="s">
        <v>70</v>
      </c>
      <c r="C524" s="116">
        <v>416</v>
      </c>
    </row>
    <row r="525" spans="1:3" ht="19.5" customHeight="1">
      <c r="A525" s="167" t="s">
        <v>933</v>
      </c>
      <c r="B525" s="237" t="s">
        <v>72</v>
      </c>
      <c r="C525" s="116">
        <v>106</v>
      </c>
    </row>
    <row r="526" spans="1:3" ht="19.5" customHeight="1">
      <c r="A526" s="167" t="s">
        <v>934</v>
      </c>
      <c r="B526" s="237" t="s">
        <v>74</v>
      </c>
      <c r="C526" s="116">
        <v>0</v>
      </c>
    </row>
    <row r="527" spans="1:3" ht="19.5" customHeight="1">
      <c r="A527" s="167" t="s">
        <v>935</v>
      </c>
      <c r="B527" s="237" t="s">
        <v>936</v>
      </c>
      <c r="C527" s="116">
        <v>10</v>
      </c>
    </row>
    <row r="528" spans="1:3" ht="19.5" customHeight="1">
      <c r="A528" s="167" t="s">
        <v>937</v>
      </c>
      <c r="B528" s="237" t="s">
        <v>938</v>
      </c>
      <c r="C528" s="116">
        <v>2</v>
      </c>
    </row>
    <row r="529" spans="1:3" ht="19.5" customHeight="1">
      <c r="A529" s="167" t="s">
        <v>939</v>
      </c>
      <c r="B529" s="237" t="s">
        <v>940</v>
      </c>
      <c r="C529" s="116">
        <v>580</v>
      </c>
    </row>
    <row r="530" spans="1:3" ht="19.5" customHeight="1">
      <c r="A530" s="167" t="s">
        <v>941</v>
      </c>
      <c r="B530" s="237" t="s">
        <v>942</v>
      </c>
      <c r="C530" s="116">
        <v>41</v>
      </c>
    </row>
    <row r="531" spans="1:3" ht="19.5" customHeight="1">
      <c r="A531" s="232" t="s">
        <v>943</v>
      </c>
      <c r="B531" s="244" t="s">
        <v>944</v>
      </c>
      <c r="C531" s="234">
        <f>SUM(C532)</f>
        <v>0</v>
      </c>
    </row>
    <row r="532" spans="1:3" ht="19.5" customHeight="1">
      <c r="A532" s="167" t="s">
        <v>945</v>
      </c>
      <c r="B532" s="237" t="s">
        <v>946</v>
      </c>
      <c r="C532" s="241">
        <v>0</v>
      </c>
    </row>
    <row r="533" spans="1:3" ht="19.5" customHeight="1">
      <c r="A533" s="232" t="s">
        <v>947</v>
      </c>
      <c r="B533" s="244" t="s">
        <v>948</v>
      </c>
      <c r="C533" s="234">
        <f>SUM(C534:C541)</f>
        <v>11696</v>
      </c>
    </row>
    <row r="534" spans="1:3" ht="19.5" customHeight="1">
      <c r="A534" s="167" t="s">
        <v>949</v>
      </c>
      <c r="B534" s="237" t="s">
        <v>950</v>
      </c>
      <c r="C534" s="116">
        <v>875</v>
      </c>
    </row>
    <row r="535" spans="1:3" ht="19.5" customHeight="1">
      <c r="A535" s="167" t="s">
        <v>951</v>
      </c>
      <c r="B535" s="237" t="s">
        <v>952</v>
      </c>
      <c r="C535" s="116">
        <v>2321</v>
      </c>
    </row>
    <row r="536" spans="1:3" ht="19.5" customHeight="1">
      <c r="A536" s="167" t="s">
        <v>953</v>
      </c>
      <c r="B536" s="237" t="s">
        <v>954</v>
      </c>
      <c r="C536" s="116">
        <v>0</v>
      </c>
    </row>
    <row r="537" spans="1:3" ht="19.5" customHeight="1">
      <c r="A537" s="167" t="s">
        <v>955</v>
      </c>
      <c r="B537" s="237" t="s">
        <v>956</v>
      </c>
      <c r="C537" s="116">
        <v>8443</v>
      </c>
    </row>
    <row r="538" spans="1:3" ht="19.5" customHeight="1">
      <c r="A538" s="167" t="s">
        <v>957</v>
      </c>
      <c r="B538" s="237" t="s">
        <v>958</v>
      </c>
      <c r="C538" s="116">
        <v>0</v>
      </c>
    </row>
    <row r="539" spans="1:3" ht="19.5" customHeight="1">
      <c r="A539" s="167" t="s">
        <v>959</v>
      </c>
      <c r="B539" s="237" t="s">
        <v>960</v>
      </c>
      <c r="C539" s="116">
        <v>0</v>
      </c>
    </row>
    <row r="540" spans="1:3" ht="19.5" customHeight="1">
      <c r="A540" s="167" t="s">
        <v>961</v>
      </c>
      <c r="B540" s="237" t="s">
        <v>962</v>
      </c>
      <c r="C540" s="116">
        <v>0</v>
      </c>
    </row>
    <row r="541" spans="1:3" ht="19.5" customHeight="1">
      <c r="A541" s="167" t="s">
        <v>963</v>
      </c>
      <c r="B541" s="237" t="s">
        <v>964</v>
      </c>
      <c r="C541" s="116">
        <v>57</v>
      </c>
    </row>
    <row r="542" spans="1:3" ht="19.5" customHeight="1">
      <c r="A542" s="232" t="s">
        <v>965</v>
      </c>
      <c r="B542" s="244" t="s">
        <v>966</v>
      </c>
      <c r="C542" s="234">
        <f>SUM(C543:C545)</f>
        <v>0</v>
      </c>
    </row>
    <row r="543" spans="1:3" ht="19.5" customHeight="1">
      <c r="A543" s="167" t="s">
        <v>967</v>
      </c>
      <c r="B543" s="237" t="s">
        <v>968</v>
      </c>
      <c r="C543" s="241">
        <v>0</v>
      </c>
    </row>
    <row r="544" spans="1:3" ht="19.5" customHeight="1">
      <c r="A544" s="167" t="s">
        <v>969</v>
      </c>
      <c r="B544" s="237" t="s">
        <v>970</v>
      </c>
      <c r="C544" s="241">
        <v>0</v>
      </c>
    </row>
    <row r="545" spans="1:3" ht="19.5" customHeight="1">
      <c r="A545" s="167" t="s">
        <v>971</v>
      </c>
      <c r="B545" s="237" t="s">
        <v>972</v>
      </c>
      <c r="C545" s="241">
        <v>0</v>
      </c>
    </row>
    <row r="546" spans="1:3" ht="19.5" customHeight="1">
      <c r="A546" s="232" t="s">
        <v>973</v>
      </c>
      <c r="B546" s="244" t="s">
        <v>974</v>
      </c>
      <c r="C546" s="234">
        <f>SUM(C547:C555)</f>
        <v>71</v>
      </c>
    </row>
    <row r="547" spans="1:3" ht="19.5" customHeight="1">
      <c r="A547" s="167" t="s">
        <v>975</v>
      </c>
      <c r="B547" s="237" t="s">
        <v>976</v>
      </c>
      <c r="C547" s="241">
        <v>0</v>
      </c>
    </row>
    <row r="548" spans="1:3" ht="19.5" customHeight="1">
      <c r="A548" s="167" t="s">
        <v>977</v>
      </c>
      <c r="B548" s="237" t="s">
        <v>978</v>
      </c>
      <c r="C548" s="241">
        <v>0</v>
      </c>
    </row>
    <row r="549" spans="1:3" ht="19.5" customHeight="1">
      <c r="A549" s="167" t="s">
        <v>979</v>
      </c>
      <c r="B549" s="237" t="s">
        <v>980</v>
      </c>
      <c r="C549" s="241">
        <v>0</v>
      </c>
    </row>
    <row r="550" spans="1:3" ht="19.5" customHeight="1">
      <c r="A550" s="167" t="s">
        <v>981</v>
      </c>
      <c r="B550" s="237" t="s">
        <v>982</v>
      </c>
      <c r="C550" s="241">
        <v>0</v>
      </c>
    </row>
    <row r="551" spans="1:3" ht="19.5" customHeight="1">
      <c r="A551" s="167" t="s">
        <v>983</v>
      </c>
      <c r="B551" s="237" t="s">
        <v>984</v>
      </c>
      <c r="C551" s="241">
        <v>0</v>
      </c>
    </row>
    <row r="552" spans="1:3" ht="19.5" customHeight="1">
      <c r="A552" s="167" t="s">
        <v>985</v>
      </c>
      <c r="B552" s="237" t="s">
        <v>986</v>
      </c>
      <c r="C552" s="241">
        <v>0</v>
      </c>
    </row>
    <row r="553" spans="1:3" ht="19.5" customHeight="1">
      <c r="A553" s="167" t="s">
        <v>987</v>
      </c>
      <c r="B553" s="237" t="s">
        <v>988</v>
      </c>
      <c r="C553" s="241">
        <v>0</v>
      </c>
    </row>
    <row r="554" spans="1:3" ht="19.5" customHeight="1">
      <c r="A554" s="167" t="s">
        <v>989</v>
      </c>
      <c r="B554" s="237" t="s">
        <v>990</v>
      </c>
      <c r="C554" s="241">
        <v>0</v>
      </c>
    </row>
    <row r="555" spans="1:3" ht="19.5" customHeight="1">
      <c r="A555" s="167" t="s">
        <v>991</v>
      </c>
      <c r="B555" s="237" t="s">
        <v>992</v>
      </c>
      <c r="C555" s="241">
        <v>71</v>
      </c>
    </row>
    <row r="556" spans="1:3" ht="19.5" customHeight="1">
      <c r="A556" s="232" t="s">
        <v>993</v>
      </c>
      <c r="B556" s="244" t="s">
        <v>994</v>
      </c>
      <c r="C556" s="234">
        <f>SUM(C557:C564)</f>
        <v>2211</v>
      </c>
    </row>
    <row r="557" spans="1:3" ht="19.5" customHeight="1">
      <c r="A557" s="167" t="s">
        <v>995</v>
      </c>
      <c r="B557" s="237" t="s">
        <v>996</v>
      </c>
      <c r="C557" s="116">
        <v>1304</v>
      </c>
    </row>
    <row r="558" spans="1:3" ht="19.5" customHeight="1">
      <c r="A558" s="167" t="s">
        <v>997</v>
      </c>
      <c r="B558" s="237" t="s">
        <v>998</v>
      </c>
      <c r="C558" s="116">
        <v>0</v>
      </c>
    </row>
    <row r="559" spans="1:3" ht="19.5" customHeight="1">
      <c r="A559" s="167" t="s">
        <v>999</v>
      </c>
      <c r="B559" s="237" t="s">
        <v>1000</v>
      </c>
      <c r="C559" s="116"/>
    </row>
    <row r="560" spans="1:3" ht="19.5" customHeight="1">
      <c r="A560" s="167" t="s">
        <v>1001</v>
      </c>
      <c r="B560" s="237" t="s">
        <v>1002</v>
      </c>
      <c r="C560" s="116">
        <v>745</v>
      </c>
    </row>
    <row r="561" spans="1:3" ht="19.5" customHeight="1">
      <c r="A561" s="167" t="s">
        <v>1003</v>
      </c>
      <c r="B561" s="237" t="s">
        <v>1004</v>
      </c>
      <c r="C561" s="116">
        <v>0</v>
      </c>
    </row>
    <row r="562" spans="1:3" ht="19.5" customHeight="1">
      <c r="A562" s="167" t="s">
        <v>1005</v>
      </c>
      <c r="B562" s="237" t="s">
        <v>1006</v>
      </c>
      <c r="C562" s="116">
        <v>0</v>
      </c>
    </row>
    <row r="563" spans="1:3" ht="19.5" customHeight="1">
      <c r="A563" s="167" t="s">
        <v>1007</v>
      </c>
      <c r="B563" s="237" t="s">
        <v>1008</v>
      </c>
      <c r="C563" s="116">
        <v>8</v>
      </c>
    </row>
    <row r="564" spans="1:3" ht="19.5" customHeight="1">
      <c r="A564" s="167" t="s">
        <v>1009</v>
      </c>
      <c r="B564" s="237" t="s">
        <v>1010</v>
      </c>
      <c r="C564" s="116">
        <v>154</v>
      </c>
    </row>
    <row r="565" spans="1:3" ht="19.5" customHeight="1">
      <c r="A565" s="232" t="s">
        <v>1011</v>
      </c>
      <c r="B565" s="244" t="s">
        <v>1012</v>
      </c>
      <c r="C565" s="234">
        <f>SUM(C566:C571)</f>
        <v>172</v>
      </c>
    </row>
    <row r="566" spans="1:3" ht="19.5" customHeight="1">
      <c r="A566" s="167" t="s">
        <v>1013</v>
      </c>
      <c r="B566" s="237" t="s">
        <v>1014</v>
      </c>
      <c r="C566" s="116">
        <v>33</v>
      </c>
    </row>
    <row r="567" spans="1:3" ht="19.5" customHeight="1">
      <c r="A567" s="167" t="s">
        <v>1015</v>
      </c>
      <c r="B567" s="237" t="s">
        <v>1016</v>
      </c>
      <c r="C567" s="116">
        <v>20</v>
      </c>
    </row>
    <row r="568" spans="1:3" ht="19.5" customHeight="1">
      <c r="A568" s="167" t="s">
        <v>1017</v>
      </c>
      <c r="B568" s="237" t="s">
        <v>1018</v>
      </c>
      <c r="C568" s="116">
        <v>18</v>
      </c>
    </row>
    <row r="569" spans="1:3" ht="19.5" customHeight="1">
      <c r="A569" s="167" t="s">
        <v>1019</v>
      </c>
      <c r="B569" s="237" t="s">
        <v>1020</v>
      </c>
      <c r="C569" s="116">
        <v>0</v>
      </c>
    </row>
    <row r="570" spans="1:3" ht="19.5" customHeight="1">
      <c r="A570" s="167" t="s">
        <v>1021</v>
      </c>
      <c r="B570" s="237" t="s">
        <v>1022</v>
      </c>
      <c r="C570" s="116">
        <v>85</v>
      </c>
    </row>
    <row r="571" spans="1:3" ht="19.5" customHeight="1">
      <c r="A571" s="167" t="s">
        <v>1023</v>
      </c>
      <c r="B571" s="237" t="s">
        <v>1024</v>
      </c>
      <c r="C571" s="116">
        <v>16</v>
      </c>
    </row>
    <row r="572" spans="1:3" ht="19.5" customHeight="1">
      <c r="A572" s="232" t="s">
        <v>1025</v>
      </c>
      <c r="B572" s="244" t="s">
        <v>1026</v>
      </c>
      <c r="C572" s="234">
        <f>SUM(C573:C579)</f>
        <v>331</v>
      </c>
    </row>
    <row r="573" spans="1:3" ht="19.5" customHeight="1">
      <c r="A573" s="167" t="s">
        <v>1027</v>
      </c>
      <c r="B573" s="237" t="s">
        <v>1028</v>
      </c>
      <c r="C573" s="116">
        <v>66</v>
      </c>
    </row>
    <row r="574" spans="1:3" ht="19.5" customHeight="1">
      <c r="A574" s="167" t="s">
        <v>1029</v>
      </c>
      <c r="B574" s="237" t="s">
        <v>1030</v>
      </c>
      <c r="C574" s="116">
        <v>183</v>
      </c>
    </row>
    <row r="575" spans="1:3" ht="19.5" customHeight="1">
      <c r="A575" s="167" t="s">
        <v>1031</v>
      </c>
      <c r="B575" s="237" t="s">
        <v>1032</v>
      </c>
      <c r="C575" s="116">
        <v>0</v>
      </c>
    </row>
    <row r="576" spans="1:3" ht="19.5" customHeight="1">
      <c r="A576" s="167" t="s">
        <v>1033</v>
      </c>
      <c r="B576" s="237" t="s">
        <v>1034</v>
      </c>
      <c r="C576" s="116">
        <v>0</v>
      </c>
    </row>
    <row r="577" spans="1:3" ht="19.5" customHeight="1">
      <c r="A577" s="167" t="s">
        <v>1035</v>
      </c>
      <c r="B577" s="237" t="s">
        <v>1036</v>
      </c>
      <c r="C577" s="116">
        <v>0</v>
      </c>
    </row>
    <row r="578" spans="1:3" ht="19.5" customHeight="1">
      <c r="A578" s="167" t="s">
        <v>1037</v>
      </c>
      <c r="B578" s="237" t="s">
        <v>1038</v>
      </c>
      <c r="C578" s="116">
        <v>82</v>
      </c>
    </row>
    <row r="579" spans="1:3" ht="19.5" customHeight="1">
      <c r="A579" s="167" t="s">
        <v>1039</v>
      </c>
      <c r="B579" s="237" t="s">
        <v>1040</v>
      </c>
      <c r="C579" s="116">
        <v>0</v>
      </c>
    </row>
    <row r="580" spans="1:3" ht="19.5" customHeight="1">
      <c r="A580" s="232" t="s">
        <v>1041</v>
      </c>
      <c r="B580" s="244" t="s">
        <v>1042</v>
      </c>
      <c r="C580" s="234">
        <f>SUM(C581:C588)</f>
        <v>1524</v>
      </c>
    </row>
    <row r="581" spans="1:3" ht="19.5" customHeight="1">
      <c r="A581" s="167" t="s">
        <v>1043</v>
      </c>
      <c r="B581" s="237" t="s">
        <v>70</v>
      </c>
      <c r="C581" s="116">
        <v>194</v>
      </c>
    </row>
    <row r="582" spans="1:3" ht="19.5" customHeight="1">
      <c r="A582" s="167" t="s">
        <v>1044</v>
      </c>
      <c r="B582" s="237" t="s">
        <v>72</v>
      </c>
      <c r="C582" s="116">
        <v>26</v>
      </c>
    </row>
    <row r="583" spans="1:3" ht="19.5" customHeight="1">
      <c r="A583" s="167" t="s">
        <v>1045</v>
      </c>
      <c r="B583" s="237" t="s">
        <v>74</v>
      </c>
      <c r="C583" s="116">
        <v>0</v>
      </c>
    </row>
    <row r="584" spans="1:3" ht="19.5" customHeight="1">
      <c r="A584" s="167" t="s">
        <v>1046</v>
      </c>
      <c r="B584" s="237" t="s">
        <v>1047</v>
      </c>
      <c r="C584" s="116">
        <v>84</v>
      </c>
    </row>
    <row r="585" spans="1:3" ht="19.5" customHeight="1">
      <c r="A585" s="167" t="s">
        <v>1048</v>
      </c>
      <c r="B585" s="237" t="s">
        <v>1049</v>
      </c>
      <c r="C585" s="116">
        <v>18</v>
      </c>
    </row>
    <row r="586" spans="1:3" ht="19.5" customHeight="1">
      <c r="A586" s="167" t="s">
        <v>1050</v>
      </c>
      <c r="B586" s="237" t="s">
        <v>1051</v>
      </c>
      <c r="C586" s="116">
        <v>3</v>
      </c>
    </row>
    <row r="587" spans="1:3" ht="19.5" customHeight="1">
      <c r="A587" s="167" t="s">
        <v>1052</v>
      </c>
      <c r="B587" s="237" t="s">
        <v>1053</v>
      </c>
      <c r="C587" s="116">
        <v>99</v>
      </c>
    </row>
    <row r="588" spans="1:3" ht="19.5" customHeight="1">
      <c r="A588" s="167" t="s">
        <v>1054</v>
      </c>
      <c r="B588" s="237" t="s">
        <v>1055</v>
      </c>
      <c r="C588" s="116">
        <v>1100</v>
      </c>
    </row>
    <row r="589" spans="1:3" ht="19.5" customHeight="1">
      <c r="A589" s="232" t="s">
        <v>1056</v>
      </c>
      <c r="B589" s="244" t="s">
        <v>1057</v>
      </c>
      <c r="C589" s="234">
        <f>SUM(C590:C593)</f>
        <v>149</v>
      </c>
    </row>
    <row r="590" spans="1:3" ht="19.5" customHeight="1">
      <c r="A590" s="167" t="s">
        <v>1058</v>
      </c>
      <c r="B590" s="237" t="s">
        <v>70</v>
      </c>
      <c r="C590" s="116">
        <v>135</v>
      </c>
    </row>
    <row r="591" spans="1:3" ht="19.5" customHeight="1">
      <c r="A591" s="167" t="s">
        <v>1059</v>
      </c>
      <c r="B591" s="237" t="s">
        <v>72</v>
      </c>
      <c r="C591" s="116">
        <v>14</v>
      </c>
    </row>
    <row r="592" spans="1:3" ht="19.5" customHeight="1">
      <c r="A592" s="167" t="s">
        <v>1060</v>
      </c>
      <c r="B592" s="237" t="s">
        <v>74</v>
      </c>
      <c r="C592" s="241">
        <v>0</v>
      </c>
    </row>
    <row r="593" spans="1:3" ht="19.5" customHeight="1">
      <c r="A593" s="167" t="s">
        <v>1061</v>
      </c>
      <c r="B593" s="237" t="s">
        <v>1062</v>
      </c>
      <c r="C593" s="241">
        <v>0</v>
      </c>
    </row>
    <row r="594" spans="1:3" ht="19.5" customHeight="1">
      <c r="A594" s="232" t="s">
        <v>1063</v>
      </c>
      <c r="B594" s="244" t="s">
        <v>1064</v>
      </c>
      <c r="C594" s="234">
        <f>SUM(C595:C596)</f>
        <v>63</v>
      </c>
    </row>
    <row r="595" spans="1:3" ht="19.5" customHeight="1">
      <c r="A595" s="167" t="s">
        <v>1065</v>
      </c>
      <c r="B595" s="237" t="s">
        <v>1066</v>
      </c>
      <c r="C595" s="241">
        <v>63</v>
      </c>
    </row>
    <row r="596" spans="1:3" ht="19.5" customHeight="1">
      <c r="A596" s="167" t="s">
        <v>1067</v>
      </c>
      <c r="B596" s="237" t="s">
        <v>1068</v>
      </c>
      <c r="C596" s="241">
        <v>0</v>
      </c>
    </row>
    <row r="597" spans="1:3" ht="19.5" customHeight="1">
      <c r="A597" s="232" t="s">
        <v>1069</v>
      </c>
      <c r="B597" s="244" t="s">
        <v>1070</v>
      </c>
      <c r="C597" s="234">
        <f>SUM(C598:C599)</f>
        <v>26</v>
      </c>
    </row>
    <row r="598" spans="1:3" ht="19.5" customHeight="1">
      <c r="A598" s="167" t="s">
        <v>1071</v>
      </c>
      <c r="B598" s="237" t="s">
        <v>1072</v>
      </c>
      <c r="C598" s="116">
        <v>10</v>
      </c>
    </row>
    <row r="599" spans="1:3" ht="19.5" customHeight="1">
      <c r="A599" s="167" t="s">
        <v>1073</v>
      </c>
      <c r="B599" s="237" t="s">
        <v>1074</v>
      </c>
      <c r="C599" s="116">
        <v>16</v>
      </c>
    </row>
    <row r="600" spans="1:3" ht="19.5" customHeight="1">
      <c r="A600" s="232" t="s">
        <v>1075</v>
      </c>
      <c r="B600" s="244" t="s">
        <v>1076</v>
      </c>
      <c r="C600" s="234">
        <f>SUM(C601:C602)</f>
        <v>42</v>
      </c>
    </row>
    <row r="601" spans="1:3" ht="19.5" customHeight="1">
      <c r="A601" s="167" t="s">
        <v>1077</v>
      </c>
      <c r="B601" s="237" t="s">
        <v>1078</v>
      </c>
      <c r="C601" s="241">
        <v>42</v>
      </c>
    </row>
    <row r="602" spans="1:3" ht="19.5" customHeight="1">
      <c r="A602" s="167" t="s">
        <v>1079</v>
      </c>
      <c r="B602" s="237" t="s">
        <v>1080</v>
      </c>
      <c r="C602" s="241">
        <v>0</v>
      </c>
    </row>
    <row r="603" spans="1:3" ht="19.5" customHeight="1">
      <c r="A603" s="232" t="s">
        <v>1081</v>
      </c>
      <c r="B603" s="244" t="s">
        <v>1082</v>
      </c>
      <c r="C603" s="234">
        <f>SUM(C604:C605)</f>
        <v>0</v>
      </c>
    </row>
    <row r="604" spans="1:3" ht="19.5" customHeight="1">
      <c r="A604" s="167" t="s">
        <v>1083</v>
      </c>
      <c r="B604" s="237" t="s">
        <v>1084</v>
      </c>
      <c r="C604" s="241">
        <v>0</v>
      </c>
    </row>
    <row r="605" spans="1:3" ht="19.5" customHeight="1">
      <c r="A605" s="167" t="s">
        <v>1085</v>
      </c>
      <c r="B605" s="237" t="s">
        <v>1086</v>
      </c>
      <c r="C605" s="241">
        <v>0</v>
      </c>
    </row>
    <row r="606" spans="1:3" ht="19.5" customHeight="1">
      <c r="A606" s="232" t="s">
        <v>1087</v>
      </c>
      <c r="B606" s="244" t="s">
        <v>1088</v>
      </c>
      <c r="C606" s="234">
        <f>SUM(C607:C608)</f>
        <v>7</v>
      </c>
    </row>
    <row r="607" spans="1:3" ht="19.5" customHeight="1">
      <c r="A607" s="167" t="s">
        <v>1089</v>
      </c>
      <c r="B607" s="237" t="s">
        <v>1090</v>
      </c>
      <c r="C607" s="241">
        <v>7</v>
      </c>
    </row>
    <row r="608" spans="1:3" ht="19.5" customHeight="1">
      <c r="A608" s="167" t="s">
        <v>1091</v>
      </c>
      <c r="B608" s="237" t="s">
        <v>1092</v>
      </c>
      <c r="C608" s="241">
        <v>0</v>
      </c>
    </row>
    <row r="609" spans="1:3" ht="19.5" customHeight="1">
      <c r="A609" s="232" t="s">
        <v>1093</v>
      </c>
      <c r="B609" s="244" t="s">
        <v>1094</v>
      </c>
      <c r="C609" s="234">
        <f>SUM(C610:C612)</f>
        <v>0</v>
      </c>
    </row>
    <row r="610" spans="1:3" ht="19.5" customHeight="1">
      <c r="A610" s="167" t="s">
        <v>1095</v>
      </c>
      <c r="B610" s="237" t="s">
        <v>1096</v>
      </c>
      <c r="C610" s="241">
        <v>0</v>
      </c>
    </row>
    <row r="611" spans="1:3" ht="19.5" customHeight="1">
      <c r="A611" s="167" t="s">
        <v>1097</v>
      </c>
      <c r="B611" s="237" t="s">
        <v>1098</v>
      </c>
      <c r="C611" s="241">
        <v>0</v>
      </c>
    </row>
    <row r="612" spans="1:3" ht="19.5" customHeight="1">
      <c r="A612" s="167" t="s">
        <v>1099</v>
      </c>
      <c r="B612" s="237" t="s">
        <v>1100</v>
      </c>
      <c r="C612" s="241">
        <v>0</v>
      </c>
    </row>
    <row r="613" spans="1:3" ht="19.5" customHeight="1">
      <c r="A613" s="232" t="s">
        <v>1101</v>
      </c>
      <c r="B613" s="244" t="s">
        <v>1102</v>
      </c>
      <c r="C613" s="234">
        <f>SUM(C614:C616)</f>
        <v>0</v>
      </c>
    </row>
    <row r="614" spans="1:3" ht="19.5" customHeight="1">
      <c r="A614" s="167" t="s">
        <v>1103</v>
      </c>
      <c r="B614" s="237" t="s">
        <v>1104</v>
      </c>
      <c r="C614" s="241">
        <v>0</v>
      </c>
    </row>
    <row r="615" spans="1:3" ht="19.5" customHeight="1">
      <c r="A615" s="167" t="s">
        <v>1105</v>
      </c>
      <c r="B615" s="237" t="s">
        <v>1106</v>
      </c>
      <c r="C615" s="241">
        <v>0</v>
      </c>
    </row>
    <row r="616" spans="1:3" ht="19.5" customHeight="1">
      <c r="A616" s="167" t="s">
        <v>1107</v>
      </c>
      <c r="B616" s="237" t="s">
        <v>1108</v>
      </c>
      <c r="C616" s="241">
        <v>0</v>
      </c>
    </row>
    <row r="617" spans="1:3" ht="19.5" customHeight="1">
      <c r="A617" s="232" t="s">
        <v>1109</v>
      </c>
      <c r="B617" s="249" t="s">
        <v>1110</v>
      </c>
      <c r="C617" s="234">
        <f>SUM(C618:C624)</f>
        <v>426</v>
      </c>
    </row>
    <row r="618" spans="1:3" ht="19.5" customHeight="1">
      <c r="A618" s="167" t="s">
        <v>1111</v>
      </c>
      <c r="B618" s="237" t="s">
        <v>70</v>
      </c>
      <c r="C618" s="116">
        <v>281</v>
      </c>
    </row>
    <row r="619" spans="1:3" ht="19.5" customHeight="1">
      <c r="A619" s="167" t="s">
        <v>1112</v>
      </c>
      <c r="B619" s="237" t="s">
        <v>72</v>
      </c>
      <c r="C619" s="116">
        <v>56</v>
      </c>
    </row>
    <row r="620" spans="1:3" ht="19.5" customHeight="1">
      <c r="A620" s="167" t="s">
        <v>1113</v>
      </c>
      <c r="B620" s="237" t="s">
        <v>74</v>
      </c>
      <c r="C620" s="116">
        <v>0</v>
      </c>
    </row>
    <row r="621" spans="1:3" ht="19.5" customHeight="1">
      <c r="A621" s="167" t="s">
        <v>1114</v>
      </c>
      <c r="B621" s="237" t="s">
        <v>1115</v>
      </c>
      <c r="C621" s="116">
        <v>64</v>
      </c>
    </row>
    <row r="622" spans="1:3" ht="19.5" customHeight="1">
      <c r="A622" s="167" t="s">
        <v>1116</v>
      </c>
      <c r="B622" s="237" t="s">
        <v>1117</v>
      </c>
      <c r="C622" s="116">
        <v>0</v>
      </c>
    </row>
    <row r="623" spans="1:3" ht="19.5" customHeight="1">
      <c r="A623" s="167" t="s">
        <v>1118</v>
      </c>
      <c r="B623" s="237" t="s">
        <v>88</v>
      </c>
      <c r="C623" s="116">
        <v>0</v>
      </c>
    </row>
    <row r="624" spans="1:3" ht="19.5" customHeight="1">
      <c r="A624" s="167" t="s">
        <v>1119</v>
      </c>
      <c r="B624" s="237" t="s">
        <v>1120</v>
      </c>
      <c r="C624" s="116">
        <v>25</v>
      </c>
    </row>
    <row r="625" spans="1:3" ht="19.5" customHeight="1">
      <c r="A625" s="232" t="s">
        <v>1121</v>
      </c>
      <c r="B625" s="244" t="s">
        <v>1122</v>
      </c>
      <c r="C625" s="234">
        <f>SUM(C626:C627)</f>
        <v>0</v>
      </c>
    </row>
    <row r="626" spans="1:3" ht="19.5" customHeight="1">
      <c r="A626" s="167" t="s">
        <v>1123</v>
      </c>
      <c r="B626" s="237" t="s">
        <v>1124</v>
      </c>
      <c r="C626" s="241">
        <v>0</v>
      </c>
    </row>
    <row r="627" spans="1:3" ht="19.5" customHeight="1">
      <c r="A627" s="167" t="s">
        <v>1125</v>
      </c>
      <c r="B627" s="237" t="s">
        <v>1126</v>
      </c>
      <c r="C627" s="241">
        <v>0</v>
      </c>
    </row>
    <row r="628" spans="1:3" ht="19.5" customHeight="1">
      <c r="A628" s="246" t="s">
        <v>1127</v>
      </c>
      <c r="B628" s="250" t="s">
        <v>1128</v>
      </c>
      <c r="C628" s="130">
        <v>40</v>
      </c>
    </row>
    <row r="629" spans="1:3" ht="19.5" customHeight="1">
      <c r="A629" s="230" t="s">
        <v>1129</v>
      </c>
      <c r="B629" s="231" t="s">
        <v>1130</v>
      </c>
      <c r="C629" s="109">
        <f>SUM(C630,C635,C650,C654,C666,C669,C673,C678,C682,C686,C689,C698,C699)</f>
        <v>26075</v>
      </c>
    </row>
    <row r="630" spans="1:3" ht="19.5" customHeight="1">
      <c r="A630" s="232" t="s">
        <v>1131</v>
      </c>
      <c r="B630" s="244" t="s">
        <v>1132</v>
      </c>
      <c r="C630" s="234">
        <f>SUM(C631:C634)</f>
        <v>8171</v>
      </c>
    </row>
    <row r="631" spans="1:3" ht="19.5" customHeight="1">
      <c r="A631" s="167" t="s">
        <v>1133</v>
      </c>
      <c r="B631" s="237" t="s">
        <v>70</v>
      </c>
      <c r="C631" s="116">
        <v>1510</v>
      </c>
    </row>
    <row r="632" spans="1:3" ht="19.5" customHeight="1">
      <c r="A632" s="167" t="s">
        <v>1134</v>
      </c>
      <c r="B632" s="237" t="s">
        <v>72</v>
      </c>
      <c r="C632" s="116">
        <v>6661</v>
      </c>
    </row>
    <row r="633" spans="1:3" ht="19.5" customHeight="1">
      <c r="A633" s="167" t="s">
        <v>1135</v>
      </c>
      <c r="B633" s="237" t="s">
        <v>74</v>
      </c>
      <c r="C633" s="116">
        <v>0</v>
      </c>
    </row>
    <row r="634" spans="1:3" ht="19.5" customHeight="1">
      <c r="A634" s="167" t="s">
        <v>1136</v>
      </c>
      <c r="B634" s="237" t="s">
        <v>1137</v>
      </c>
      <c r="C634" s="116">
        <v>0</v>
      </c>
    </row>
    <row r="635" spans="1:3" ht="19.5" customHeight="1">
      <c r="A635" s="232" t="s">
        <v>1138</v>
      </c>
      <c r="B635" s="244" t="s">
        <v>1139</v>
      </c>
      <c r="C635" s="234">
        <f>SUM(C636:C649)</f>
        <v>81</v>
      </c>
    </row>
    <row r="636" spans="1:3" ht="19.5" customHeight="1">
      <c r="A636" s="167" t="s">
        <v>1140</v>
      </c>
      <c r="B636" s="237" t="s">
        <v>1141</v>
      </c>
      <c r="C636" s="241">
        <v>81</v>
      </c>
    </row>
    <row r="637" spans="1:3" ht="19.5" customHeight="1">
      <c r="A637" s="167" t="s">
        <v>1142</v>
      </c>
      <c r="B637" s="237" t="s">
        <v>1143</v>
      </c>
      <c r="C637" s="241">
        <v>0</v>
      </c>
    </row>
    <row r="638" spans="1:3" ht="19.5" customHeight="1">
      <c r="A638" s="167" t="s">
        <v>1144</v>
      </c>
      <c r="B638" s="237" t="s">
        <v>1145</v>
      </c>
      <c r="C638" s="241">
        <v>0</v>
      </c>
    </row>
    <row r="639" spans="1:3" ht="19.5" customHeight="1">
      <c r="A639" s="167" t="s">
        <v>1146</v>
      </c>
      <c r="B639" s="237" t="s">
        <v>1147</v>
      </c>
      <c r="C639" s="241">
        <v>0</v>
      </c>
    </row>
    <row r="640" spans="1:3" ht="19.5" customHeight="1">
      <c r="A640" s="167" t="s">
        <v>1148</v>
      </c>
      <c r="B640" s="237" t="s">
        <v>1149</v>
      </c>
      <c r="C640" s="241">
        <v>0</v>
      </c>
    </row>
    <row r="641" spans="1:3" ht="19.5" customHeight="1">
      <c r="A641" s="167" t="s">
        <v>1150</v>
      </c>
      <c r="B641" s="237" t="s">
        <v>1151</v>
      </c>
      <c r="C641" s="241">
        <v>0</v>
      </c>
    </row>
    <row r="642" spans="1:3" ht="19.5" customHeight="1">
      <c r="A642" s="167" t="s">
        <v>1152</v>
      </c>
      <c r="B642" s="237" t="s">
        <v>1153</v>
      </c>
      <c r="C642" s="241">
        <v>0</v>
      </c>
    </row>
    <row r="643" spans="1:3" ht="19.5" customHeight="1">
      <c r="A643" s="167" t="s">
        <v>1154</v>
      </c>
      <c r="B643" s="237" t="s">
        <v>1155</v>
      </c>
      <c r="C643" s="241">
        <v>0</v>
      </c>
    </row>
    <row r="644" spans="1:3" ht="19.5" customHeight="1">
      <c r="A644" s="167" t="s">
        <v>1156</v>
      </c>
      <c r="B644" s="237" t="s">
        <v>1157</v>
      </c>
      <c r="C644" s="241">
        <v>0</v>
      </c>
    </row>
    <row r="645" spans="1:3" ht="19.5" customHeight="1">
      <c r="A645" s="167" t="s">
        <v>1158</v>
      </c>
      <c r="B645" s="237" t="s">
        <v>1159</v>
      </c>
      <c r="C645" s="241">
        <v>0</v>
      </c>
    </row>
    <row r="646" spans="1:3" ht="19.5" customHeight="1">
      <c r="A646" s="167" t="s">
        <v>1160</v>
      </c>
      <c r="B646" s="237" t="s">
        <v>1161</v>
      </c>
      <c r="C646" s="241">
        <v>0</v>
      </c>
    </row>
    <row r="647" spans="1:3" ht="19.5" customHeight="1">
      <c r="A647" s="167" t="s">
        <v>1162</v>
      </c>
      <c r="B647" s="237" t="s">
        <v>1163</v>
      </c>
      <c r="C647" s="241">
        <v>0</v>
      </c>
    </row>
    <row r="648" spans="1:3" ht="19.5" customHeight="1">
      <c r="A648" s="167" t="s">
        <v>1164</v>
      </c>
      <c r="B648" s="237" t="s">
        <v>1165</v>
      </c>
      <c r="C648" s="241">
        <v>0</v>
      </c>
    </row>
    <row r="649" spans="1:3" ht="19.5" customHeight="1">
      <c r="A649" s="167" t="s">
        <v>1166</v>
      </c>
      <c r="B649" s="237" t="s">
        <v>1167</v>
      </c>
      <c r="C649" s="241">
        <v>0</v>
      </c>
    </row>
    <row r="650" spans="1:3" ht="19.5" customHeight="1">
      <c r="A650" s="232" t="s">
        <v>1168</v>
      </c>
      <c r="B650" s="244" t="s">
        <v>1169</v>
      </c>
      <c r="C650" s="234">
        <f>SUM(C651:C653)</f>
        <v>697</v>
      </c>
    </row>
    <row r="651" spans="1:3" ht="19.5" customHeight="1">
      <c r="A651" s="167" t="s">
        <v>1170</v>
      </c>
      <c r="B651" s="237" t="s">
        <v>1171</v>
      </c>
      <c r="C651" s="241">
        <v>0</v>
      </c>
    </row>
    <row r="652" spans="1:3" ht="19.5" customHeight="1">
      <c r="A652" s="167" t="s">
        <v>1172</v>
      </c>
      <c r="B652" s="237" t="s">
        <v>1173</v>
      </c>
      <c r="C652" s="241">
        <v>0</v>
      </c>
    </row>
    <row r="653" spans="1:3" ht="19.5" customHeight="1">
      <c r="A653" s="167" t="s">
        <v>1174</v>
      </c>
      <c r="B653" s="237" t="s">
        <v>1175</v>
      </c>
      <c r="C653" s="241">
        <v>697</v>
      </c>
    </row>
    <row r="654" spans="1:3" ht="19.5" customHeight="1">
      <c r="A654" s="232" t="s">
        <v>1176</v>
      </c>
      <c r="B654" s="244" t="s">
        <v>1177</v>
      </c>
      <c r="C654" s="234">
        <f>SUM(C655:C665)</f>
        <v>4829</v>
      </c>
    </row>
    <row r="655" spans="1:3" ht="19.5" customHeight="1">
      <c r="A655" s="167" t="s">
        <v>1178</v>
      </c>
      <c r="B655" s="237" t="s">
        <v>1179</v>
      </c>
      <c r="C655" s="116">
        <v>868</v>
      </c>
    </row>
    <row r="656" spans="1:3" ht="19.5" customHeight="1">
      <c r="A656" s="167" t="s">
        <v>1180</v>
      </c>
      <c r="B656" s="237" t="s">
        <v>1181</v>
      </c>
      <c r="C656" s="116">
        <v>32</v>
      </c>
    </row>
    <row r="657" spans="1:3" ht="19.5" customHeight="1">
      <c r="A657" s="167" t="s">
        <v>1182</v>
      </c>
      <c r="B657" s="237" t="s">
        <v>1183</v>
      </c>
      <c r="C657" s="116">
        <v>448</v>
      </c>
    </row>
    <row r="658" spans="1:3" ht="19.5" customHeight="1">
      <c r="A658" s="167" t="s">
        <v>1184</v>
      </c>
      <c r="B658" s="237" t="s">
        <v>1185</v>
      </c>
      <c r="C658" s="116">
        <v>0</v>
      </c>
    </row>
    <row r="659" spans="1:3" ht="19.5" customHeight="1">
      <c r="A659" s="167" t="s">
        <v>1186</v>
      </c>
      <c r="B659" s="237" t="s">
        <v>1187</v>
      </c>
      <c r="C659" s="116">
        <v>0</v>
      </c>
    </row>
    <row r="660" spans="1:3" ht="19.5" customHeight="1">
      <c r="A660" s="167" t="s">
        <v>1188</v>
      </c>
      <c r="B660" s="237" t="s">
        <v>1189</v>
      </c>
      <c r="C660" s="116">
        <v>0</v>
      </c>
    </row>
    <row r="661" spans="1:3" ht="19.5" customHeight="1">
      <c r="A661" s="167" t="s">
        <v>1190</v>
      </c>
      <c r="B661" s="237" t="s">
        <v>1191</v>
      </c>
      <c r="C661" s="116">
        <v>0</v>
      </c>
    </row>
    <row r="662" spans="1:3" ht="19.5" customHeight="1">
      <c r="A662" s="167" t="s">
        <v>1192</v>
      </c>
      <c r="B662" s="237" t="s">
        <v>1193</v>
      </c>
      <c r="C662" s="116">
        <v>1723</v>
      </c>
    </row>
    <row r="663" spans="1:3" ht="19.5" customHeight="1">
      <c r="A663" s="167" t="s">
        <v>1194</v>
      </c>
      <c r="B663" s="237" t="s">
        <v>1195</v>
      </c>
      <c r="C663" s="116">
        <v>66</v>
      </c>
    </row>
    <row r="664" spans="1:3" ht="19.5" customHeight="1">
      <c r="A664" s="167" t="s">
        <v>1196</v>
      </c>
      <c r="B664" s="237" t="s">
        <v>1197</v>
      </c>
      <c r="C664" s="116">
        <v>1636</v>
      </c>
    </row>
    <row r="665" spans="1:3" ht="19.5" customHeight="1">
      <c r="A665" s="167" t="s">
        <v>1198</v>
      </c>
      <c r="B665" s="237" t="s">
        <v>1199</v>
      </c>
      <c r="C665" s="116">
        <v>56</v>
      </c>
    </row>
    <row r="666" spans="1:3" ht="19.5" customHeight="1">
      <c r="A666" s="232" t="s">
        <v>1200</v>
      </c>
      <c r="B666" s="244" t="s">
        <v>1201</v>
      </c>
      <c r="C666" s="234">
        <f>SUM(C667:C668)</f>
        <v>54</v>
      </c>
    </row>
    <row r="667" spans="1:3" ht="19.5" customHeight="1">
      <c r="A667" s="167" t="s">
        <v>1202</v>
      </c>
      <c r="B667" s="237" t="s">
        <v>1203</v>
      </c>
      <c r="C667" s="241">
        <v>54</v>
      </c>
    </row>
    <row r="668" spans="1:3" ht="19.5" customHeight="1">
      <c r="A668" s="167" t="s">
        <v>1204</v>
      </c>
      <c r="B668" s="237" t="s">
        <v>1205</v>
      </c>
      <c r="C668" s="241">
        <v>0</v>
      </c>
    </row>
    <row r="669" spans="1:3" ht="19.5" customHeight="1">
      <c r="A669" s="232" t="s">
        <v>1206</v>
      </c>
      <c r="B669" s="244" t="s">
        <v>1207</v>
      </c>
      <c r="C669" s="234">
        <f>SUM(C670:C672)</f>
        <v>2854</v>
      </c>
    </row>
    <row r="670" spans="1:3" ht="19.5" customHeight="1">
      <c r="A670" s="167" t="s">
        <v>1208</v>
      </c>
      <c r="B670" s="237" t="s">
        <v>1209</v>
      </c>
      <c r="C670" s="241">
        <v>0</v>
      </c>
    </row>
    <row r="671" spans="1:3" ht="19.5" customHeight="1">
      <c r="A671" s="167" t="s">
        <v>1210</v>
      </c>
      <c r="B671" s="237" t="s">
        <v>1211</v>
      </c>
      <c r="C671" s="241">
        <v>2854</v>
      </c>
    </row>
    <row r="672" spans="1:3" ht="19.5" customHeight="1">
      <c r="A672" s="167" t="s">
        <v>1212</v>
      </c>
      <c r="B672" s="237" t="s">
        <v>1213</v>
      </c>
      <c r="C672" s="241">
        <v>0</v>
      </c>
    </row>
    <row r="673" spans="1:3" ht="19.5" customHeight="1">
      <c r="A673" s="232" t="s">
        <v>1214</v>
      </c>
      <c r="B673" s="244" t="s">
        <v>1215</v>
      </c>
      <c r="C673" s="234">
        <f>SUM(C674:C677)</f>
        <v>8644</v>
      </c>
    </row>
    <row r="674" spans="1:3" ht="19.5" customHeight="1">
      <c r="A674" s="167" t="s">
        <v>1216</v>
      </c>
      <c r="B674" s="237" t="s">
        <v>1217</v>
      </c>
      <c r="C674" s="116">
        <v>969</v>
      </c>
    </row>
    <row r="675" spans="1:3" ht="19.5" customHeight="1">
      <c r="A675" s="167" t="s">
        <v>1218</v>
      </c>
      <c r="B675" s="237" t="s">
        <v>1219</v>
      </c>
      <c r="C675" s="116">
        <v>7675</v>
      </c>
    </row>
    <row r="676" spans="1:3" ht="19.5" customHeight="1">
      <c r="A676" s="167" t="s">
        <v>1220</v>
      </c>
      <c r="B676" s="237" t="s">
        <v>1221</v>
      </c>
      <c r="C676" s="241">
        <v>0</v>
      </c>
    </row>
    <row r="677" spans="1:3" ht="19.5" customHeight="1">
      <c r="A677" s="167" t="s">
        <v>1222</v>
      </c>
      <c r="B677" s="237" t="s">
        <v>1223</v>
      </c>
      <c r="C677" s="241">
        <v>0</v>
      </c>
    </row>
    <row r="678" spans="1:3" ht="19.5" customHeight="1">
      <c r="A678" s="232" t="s">
        <v>1224</v>
      </c>
      <c r="B678" s="244" t="s">
        <v>1225</v>
      </c>
      <c r="C678" s="234">
        <f>SUM(C679:C681)</f>
        <v>0</v>
      </c>
    </row>
    <row r="679" spans="1:3" ht="19.5" customHeight="1">
      <c r="A679" s="167" t="s">
        <v>1226</v>
      </c>
      <c r="B679" s="237" t="s">
        <v>1227</v>
      </c>
      <c r="C679" s="241">
        <v>0</v>
      </c>
    </row>
    <row r="680" spans="1:3" ht="19.5" customHeight="1">
      <c r="A680" s="167" t="s">
        <v>1228</v>
      </c>
      <c r="B680" s="237" t="s">
        <v>1229</v>
      </c>
      <c r="C680" s="241">
        <v>0</v>
      </c>
    </row>
    <row r="681" spans="1:3" ht="19.5" customHeight="1">
      <c r="A681" s="167" t="s">
        <v>1230</v>
      </c>
      <c r="B681" s="237" t="s">
        <v>1231</v>
      </c>
      <c r="C681" s="241">
        <v>0</v>
      </c>
    </row>
    <row r="682" spans="1:3" ht="19.5" customHeight="1">
      <c r="A682" s="232" t="s">
        <v>1232</v>
      </c>
      <c r="B682" s="244" t="s">
        <v>1233</v>
      </c>
      <c r="C682" s="234">
        <f>SUM(C683:C685)</f>
        <v>1</v>
      </c>
    </row>
    <row r="683" spans="1:3" ht="19.5" customHeight="1">
      <c r="A683" s="167" t="s">
        <v>1234</v>
      </c>
      <c r="B683" s="237" t="s">
        <v>1235</v>
      </c>
      <c r="C683" s="241">
        <v>1</v>
      </c>
    </row>
    <row r="684" spans="1:3" ht="19.5" customHeight="1">
      <c r="A684" s="167" t="s">
        <v>1236</v>
      </c>
      <c r="B684" s="237" t="s">
        <v>1237</v>
      </c>
      <c r="C684" s="241">
        <v>0</v>
      </c>
    </row>
    <row r="685" spans="1:3" ht="19.5" customHeight="1">
      <c r="A685" s="167" t="s">
        <v>1238</v>
      </c>
      <c r="B685" s="237" t="s">
        <v>1239</v>
      </c>
      <c r="C685" s="241">
        <v>0</v>
      </c>
    </row>
    <row r="686" spans="1:3" ht="19.5" customHeight="1">
      <c r="A686" s="232" t="s">
        <v>1240</v>
      </c>
      <c r="B686" s="244" t="s">
        <v>1241</v>
      </c>
      <c r="C686" s="234">
        <f>SUM(C687:C688)</f>
        <v>20</v>
      </c>
    </row>
    <row r="687" spans="1:3" ht="19.5" customHeight="1">
      <c r="A687" s="167" t="s">
        <v>1242</v>
      </c>
      <c r="B687" s="237" t="s">
        <v>1243</v>
      </c>
      <c r="C687" s="241">
        <v>20</v>
      </c>
    </row>
    <row r="688" spans="1:3" ht="19.5" customHeight="1">
      <c r="A688" s="167" t="s">
        <v>1244</v>
      </c>
      <c r="B688" s="237" t="s">
        <v>1245</v>
      </c>
      <c r="C688" s="241">
        <v>0</v>
      </c>
    </row>
    <row r="689" spans="1:3" ht="19.5" customHeight="1">
      <c r="A689" s="232" t="s">
        <v>1246</v>
      </c>
      <c r="B689" s="244" t="s">
        <v>1247</v>
      </c>
      <c r="C689" s="234">
        <f>SUM(C690:C697)</f>
        <v>622</v>
      </c>
    </row>
    <row r="690" spans="1:3" ht="19.5" customHeight="1">
      <c r="A690" s="167" t="s">
        <v>1248</v>
      </c>
      <c r="B690" s="237" t="s">
        <v>70</v>
      </c>
      <c r="C690" s="116">
        <v>613</v>
      </c>
    </row>
    <row r="691" spans="1:3" ht="19.5" customHeight="1">
      <c r="A691" s="167" t="s">
        <v>1249</v>
      </c>
      <c r="B691" s="237" t="s">
        <v>72</v>
      </c>
      <c r="C691" s="116">
        <v>3</v>
      </c>
    </row>
    <row r="692" spans="1:3" ht="19.5" customHeight="1">
      <c r="A692" s="167" t="s">
        <v>1250</v>
      </c>
      <c r="B692" s="237" t="s">
        <v>74</v>
      </c>
      <c r="C692" s="116">
        <v>0</v>
      </c>
    </row>
    <row r="693" spans="1:3" ht="19.5" customHeight="1">
      <c r="A693" s="167" t="s">
        <v>1251</v>
      </c>
      <c r="B693" s="237" t="s">
        <v>171</v>
      </c>
      <c r="C693" s="116">
        <v>0</v>
      </c>
    </row>
    <row r="694" spans="1:3" ht="19.5" customHeight="1">
      <c r="A694" s="167" t="s">
        <v>1252</v>
      </c>
      <c r="B694" s="237" t="s">
        <v>1253</v>
      </c>
      <c r="C694" s="116">
        <v>3</v>
      </c>
    </row>
    <row r="695" spans="1:3" ht="19.5" customHeight="1">
      <c r="A695" s="167" t="s">
        <v>1254</v>
      </c>
      <c r="B695" s="237" t="s">
        <v>1255</v>
      </c>
      <c r="C695" s="116">
        <v>0</v>
      </c>
    </row>
    <row r="696" spans="1:3" ht="19.5" customHeight="1">
      <c r="A696" s="167" t="s">
        <v>1256</v>
      </c>
      <c r="B696" s="237" t="s">
        <v>88</v>
      </c>
      <c r="C696" s="116">
        <v>0</v>
      </c>
    </row>
    <row r="697" spans="1:3" ht="19.5" customHeight="1">
      <c r="A697" s="167" t="s">
        <v>1257</v>
      </c>
      <c r="B697" s="237" t="s">
        <v>1258</v>
      </c>
      <c r="C697" s="116">
        <v>3</v>
      </c>
    </row>
    <row r="698" spans="1:3" ht="19.5" customHeight="1">
      <c r="A698" s="246" t="s">
        <v>1259</v>
      </c>
      <c r="B698" s="250" t="s">
        <v>1260</v>
      </c>
      <c r="C698" s="130">
        <v>36</v>
      </c>
    </row>
    <row r="699" spans="1:3" ht="19.5" customHeight="1">
      <c r="A699" s="246" t="s">
        <v>1261</v>
      </c>
      <c r="B699" s="251" t="s">
        <v>1262</v>
      </c>
      <c r="C699" s="130">
        <v>66</v>
      </c>
    </row>
    <row r="700" spans="1:3" ht="19.5" customHeight="1">
      <c r="A700" s="230" t="s">
        <v>1263</v>
      </c>
      <c r="B700" s="252" t="s">
        <v>1264</v>
      </c>
      <c r="C700" s="109">
        <f>SUM(C701,C711,C715,C724,C731,C738,C744,C747,C750,C751,C752,C758,C759,C760,C771)</f>
        <v>1200</v>
      </c>
    </row>
    <row r="701" spans="1:3" ht="19.5" customHeight="1">
      <c r="A701" s="232" t="s">
        <v>1265</v>
      </c>
      <c r="B701" s="253" t="s">
        <v>1266</v>
      </c>
      <c r="C701" s="234">
        <f>SUM(C702:C710)</f>
        <v>434</v>
      </c>
    </row>
    <row r="702" spans="1:3" ht="19.5" customHeight="1">
      <c r="A702" s="167" t="s">
        <v>1267</v>
      </c>
      <c r="B702" s="254" t="s">
        <v>70</v>
      </c>
      <c r="C702" s="116">
        <v>0</v>
      </c>
    </row>
    <row r="703" spans="1:3" ht="19.5" customHeight="1">
      <c r="A703" s="167" t="s">
        <v>1268</v>
      </c>
      <c r="B703" s="254" t="s">
        <v>72</v>
      </c>
      <c r="C703" s="116">
        <v>0</v>
      </c>
    </row>
    <row r="704" spans="1:3" ht="19.5" customHeight="1">
      <c r="A704" s="167" t="s">
        <v>1269</v>
      </c>
      <c r="B704" s="254" t="s">
        <v>74</v>
      </c>
      <c r="C704" s="116">
        <v>434</v>
      </c>
    </row>
    <row r="705" spans="1:3" ht="19.5" customHeight="1">
      <c r="A705" s="167" t="s">
        <v>1270</v>
      </c>
      <c r="B705" s="254" t="s">
        <v>1271</v>
      </c>
      <c r="C705" s="116">
        <v>0</v>
      </c>
    </row>
    <row r="706" spans="1:3" ht="19.5" customHeight="1">
      <c r="A706" s="167" t="s">
        <v>1272</v>
      </c>
      <c r="B706" s="254" t="s">
        <v>1273</v>
      </c>
      <c r="C706" s="116">
        <v>0</v>
      </c>
    </row>
    <row r="707" spans="1:3" ht="19.5" customHeight="1">
      <c r="A707" s="167" t="s">
        <v>1274</v>
      </c>
      <c r="B707" s="254" t="s">
        <v>1275</v>
      </c>
      <c r="C707" s="116">
        <v>0</v>
      </c>
    </row>
    <row r="708" spans="1:3" ht="19.5" customHeight="1">
      <c r="A708" s="167" t="s">
        <v>1276</v>
      </c>
      <c r="B708" s="254" t="s">
        <v>1277</v>
      </c>
      <c r="C708" s="116">
        <v>0</v>
      </c>
    </row>
    <row r="709" spans="1:3" ht="19.5" customHeight="1">
      <c r="A709" s="167" t="s">
        <v>1278</v>
      </c>
      <c r="B709" s="254" t="s">
        <v>1279</v>
      </c>
      <c r="C709" s="116">
        <v>0</v>
      </c>
    </row>
    <row r="710" spans="1:3" ht="19.5" customHeight="1">
      <c r="A710" s="167" t="s">
        <v>1280</v>
      </c>
      <c r="B710" s="254" t="s">
        <v>1281</v>
      </c>
      <c r="C710" s="116">
        <v>0</v>
      </c>
    </row>
    <row r="711" spans="1:3" ht="19.5" customHeight="1">
      <c r="A711" s="232" t="s">
        <v>1282</v>
      </c>
      <c r="B711" s="253" t="s">
        <v>1283</v>
      </c>
      <c r="C711" s="234">
        <f>SUM(C712:C714)</f>
        <v>0</v>
      </c>
    </row>
    <row r="712" spans="1:3" ht="19.5" customHeight="1">
      <c r="A712" s="167" t="s">
        <v>1284</v>
      </c>
      <c r="B712" s="254" t="s">
        <v>1285</v>
      </c>
      <c r="C712" s="241">
        <v>0</v>
      </c>
    </row>
    <row r="713" spans="1:3" ht="19.5" customHeight="1">
      <c r="A713" s="167" t="s">
        <v>1286</v>
      </c>
      <c r="B713" s="254" t="s">
        <v>1287</v>
      </c>
      <c r="C713" s="241">
        <v>0</v>
      </c>
    </row>
    <row r="714" spans="1:3" ht="19.5" customHeight="1">
      <c r="A714" s="167" t="s">
        <v>1288</v>
      </c>
      <c r="B714" s="254" t="s">
        <v>1289</v>
      </c>
      <c r="C714" s="241">
        <v>0</v>
      </c>
    </row>
    <row r="715" spans="1:3" ht="19.5" customHeight="1">
      <c r="A715" s="232" t="s">
        <v>1290</v>
      </c>
      <c r="B715" s="253" t="s">
        <v>1291</v>
      </c>
      <c r="C715" s="234">
        <f>SUM(C716:C723)</f>
        <v>756</v>
      </c>
    </row>
    <row r="716" spans="1:3" ht="19.5" customHeight="1">
      <c r="A716" s="167" t="s">
        <v>1292</v>
      </c>
      <c r="B716" s="254" t="s">
        <v>1293</v>
      </c>
      <c r="C716" s="116">
        <v>1</v>
      </c>
    </row>
    <row r="717" spans="1:3" ht="19.5" customHeight="1">
      <c r="A717" s="167" t="s">
        <v>1294</v>
      </c>
      <c r="B717" s="254" t="s">
        <v>1295</v>
      </c>
      <c r="C717" s="116">
        <v>755</v>
      </c>
    </row>
    <row r="718" spans="1:3" ht="19.5" customHeight="1">
      <c r="A718" s="167" t="s">
        <v>1296</v>
      </c>
      <c r="B718" s="254" t="s">
        <v>1297</v>
      </c>
      <c r="C718" s="241">
        <v>0</v>
      </c>
    </row>
    <row r="719" spans="1:3" ht="19.5" customHeight="1">
      <c r="A719" s="167" t="s">
        <v>1298</v>
      </c>
      <c r="B719" s="254" t="s">
        <v>1299</v>
      </c>
      <c r="C719" s="241">
        <v>0</v>
      </c>
    </row>
    <row r="720" spans="1:3" ht="19.5" customHeight="1">
      <c r="A720" s="167" t="s">
        <v>1300</v>
      </c>
      <c r="B720" s="254" t="s">
        <v>1301</v>
      </c>
      <c r="C720" s="241">
        <v>0</v>
      </c>
    </row>
    <row r="721" spans="1:3" ht="19.5" customHeight="1">
      <c r="A721" s="167" t="s">
        <v>1302</v>
      </c>
      <c r="B721" s="254" t="s">
        <v>1303</v>
      </c>
      <c r="C721" s="241">
        <v>0</v>
      </c>
    </row>
    <row r="722" spans="1:3" ht="19.5" customHeight="1">
      <c r="A722" s="167" t="s">
        <v>1304</v>
      </c>
      <c r="B722" s="254" t="s">
        <v>1305</v>
      </c>
      <c r="C722" s="241">
        <v>0</v>
      </c>
    </row>
    <row r="723" spans="1:3" ht="19.5" customHeight="1">
      <c r="A723" s="167" t="s">
        <v>1306</v>
      </c>
      <c r="B723" s="254" t="s">
        <v>1307</v>
      </c>
      <c r="C723" s="241">
        <v>0</v>
      </c>
    </row>
    <row r="724" spans="1:3" ht="19.5" customHeight="1">
      <c r="A724" s="232" t="s">
        <v>1308</v>
      </c>
      <c r="B724" s="253" t="s">
        <v>1309</v>
      </c>
      <c r="C724" s="234">
        <f>SUM(C725:C730)</f>
        <v>0</v>
      </c>
    </row>
    <row r="725" spans="1:3" ht="19.5" customHeight="1">
      <c r="A725" s="167" t="s">
        <v>1310</v>
      </c>
      <c r="B725" s="254" t="s">
        <v>1311</v>
      </c>
      <c r="C725" s="241">
        <v>0</v>
      </c>
    </row>
    <row r="726" spans="1:3" ht="19.5" customHeight="1">
      <c r="A726" s="167" t="s">
        <v>1312</v>
      </c>
      <c r="B726" s="254" t="s">
        <v>1313</v>
      </c>
      <c r="C726" s="241">
        <v>0</v>
      </c>
    </row>
    <row r="727" spans="1:3" ht="19.5" customHeight="1">
      <c r="A727" s="167" t="s">
        <v>1314</v>
      </c>
      <c r="B727" s="254" t="s">
        <v>1315</v>
      </c>
      <c r="C727" s="241">
        <v>0</v>
      </c>
    </row>
    <row r="728" spans="1:3" ht="19.5" customHeight="1">
      <c r="A728" s="167" t="s">
        <v>1316</v>
      </c>
      <c r="B728" s="254" t="s">
        <v>1317</v>
      </c>
      <c r="C728" s="241">
        <v>0</v>
      </c>
    </row>
    <row r="729" spans="1:3" ht="19.5" customHeight="1">
      <c r="A729" s="167" t="s">
        <v>1318</v>
      </c>
      <c r="B729" s="254" t="s">
        <v>1319</v>
      </c>
      <c r="C729" s="241">
        <v>0</v>
      </c>
    </row>
    <row r="730" spans="1:3" ht="19.5" customHeight="1">
      <c r="A730" s="167" t="s">
        <v>1320</v>
      </c>
      <c r="B730" s="254" t="s">
        <v>1321</v>
      </c>
      <c r="C730" s="241">
        <v>0</v>
      </c>
    </row>
    <row r="731" spans="1:3" ht="19.5" customHeight="1">
      <c r="A731" s="232" t="s">
        <v>1322</v>
      </c>
      <c r="B731" s="253" t="s">
        <v>1323</v>
      </c>
      <c r="C731" s="234">
        <f>SUM(C732:C737)</f>
        <v>0</v>
      </c>
    </row>
    <row r="732" spans="1:3" ht="19.5" customHeight="1">
      <c r="A732" s="167" t="s">
        <v>1324</v>
      </c>
      <c r="B732" s="254" t="s">
        <v>1325</v>
      </c>
      <c r="C732" s="241">
        <v>0</v>
      </c>
    </row>
    <row r="733" spans="1:3" ht="19.5" customHeight="1">
      <c r="A733" s="167" t="s">
        <v>1326</v>
      </c>
      <c r="B733" s="254" t="s">
        <v>1327</v>
      </c>
      <c r="C733" s="241">
        <v>0</v>
      </c>
    </row>
    <row r="734" spans="1:3" ht="19.5" customHeight="1">
      <c r="A734" s="167" t="s">
        <v>1328</v>
      </c>
      <c r="B734" s="254" t="s">
        <v>1329</v>
      </c>
      <c r="C734" s="241">
        <v>0</v>
      </c>
    </row>
    <row r="735" spans="1:3" ht="19.5" customHeight="1">
      <c r="A735" s="167" t="s">
        <v>1330</v>
      </c>
      <c r="B735" s="254" t="s">
        <v>1331</v>
      </c>
      <c r="C735" s="241">
        <v>0</v>
      </c>
    </row>
    <row r="736" spans="1:3" ht="19.5" customHeight="1">
      <c r="A736" s="167" t="s">
        <v>1332</v>
      </c>
      <c r="B736" s="254" t="s">
        <v>1333</v>
      </c>
      <c r="C736" s="241">
        <v>0</v>
      </c>
    </row>
    <row r="737" spans="1:3" ht="19.5" customHeight="1">
      <c r="A737" s="167" t="s">
        <v>1334</v>
      </c>
      <c r="B737" s="254" t="s">
        <v>1335</v>
      </c>
      <c r="C737" s="241">
        <v>0</v>
      </c>
    </row>
    <row r="738" spans="1:3" ht="19.5" customHeight="1">
      <c r="A738" s="232" t="s">
        <v>1336</v>
      </c>
      <c r="B738" s="253" t="s">
        <v>1337</v>
      </c>
      <c r="C738" s="234">
        <f>SUM(C739:C743)</f>
        <v>0</v>
      </c>
    </row>
    <row r="739" spans="1:3" ht="19.5" customHeight="1">
      <c r="A739" s="167" t="s">
        <v>1338</v>
      </c>
      <c r="B739" s="254" t="s">
        <v>1339</v>
      </c>
      <c r="C739" s="241">
        <v>0</v>
      </c>
    </row>
    <row r="740" spans="1:3" ht="19.5" customHeight="1">
      <c r="A740" s="167" t="s">
        <v>1340</v>
      </c>
      <c r="B740" s="254" t="s">
        <v>1341</v>
      </c>
      <c r="C740" s="241">
        <v>0</v>
      </c>
    </row>
    <row r="741" spans="1:3" ht="19.5" customHeight="1">
      <c r="A741" s="167" t="s">
        <v>1342</v>
      </c>
      <c r="B741" s="254" t="s">
        <v>1343</v>
      </c>
      <c r="C741" s="241">
        <v>0</v>
      </c>
    </row>
    <row r="742" spans="1:3" ht="19.5" customHeight="1">
      <c r="A742" s="167" t="s">
        <v>1344</v>
      </c>
      <c r="B742" s="254" t="s">
        <v>1345</v>
      </c>
      <c r="C742" s="241">
        <v>0</v>
      </c>
    </row>
    <row r="743" spans="1:3" ht="19.5" customHeight="1">
      <c r="A743" s="167" t="s">
        <v>1346</v>
      </c>
      <c r="B743" s="254" t="s">
        <v>1347</v>
      </c>
      <c r="C743" s="241">
        <v>0</v>
      </c>
    </row>
    <row r="744" spans="1:3" ht="19.5" customHeight="1">
      <c r="A744" s="232" t="s">
        <v>1348</v>
      </c>
      <c r="B744" s="253" t="s">
        <v>1349</v>
      </c>
      <c r="C744" s="234">
        <f>SUM(C745:C746)</f>
        <v>0</v>
      </c>
    </row>
    <row r="745" spans="1:3" ht="19.5" customHeight="1">
      <c r="A745" s="167" t="s">
        <v>1350</v>
      </c>
      <c r="B745" s="254" t="s">
        <v>1351</v>
      </c>
      <c r="C745" s="241">
        <v>0</v>
      </c>
    </row>
    <row r="746" spans="1:3" ht="19.5" customHeight="1">
      <c r="A746" s="167" t="s">
        <v>1352</v>
      </c>
      <c r="B746" s="254" t="s">
        <v>1353</v>
      </c>
      <c r="C746" s="241">
        <v>0</v>
      </c>
    </row>
    <row r="747" spans="1:3" ht="19.5" customHeight="1">
      <c r="A747" s="232" t="s">
        <v>1354</v>
      </c>
      <c r="B747" s="253" t="s">
        <v>1355</v>
      </c>
      <c r="C747" s="234">
        <f>SUM(C748:C749)</f>
        <v>0</v>
      </c>
    </row>
    <row r="748" spans="1:3" ht="19.5" customHeight="1">
      <c r="A748" s="167" t="s">
        <v>1356</v>
      </c>
      <c r="B748" s="254" t="s">
        <v>1357</v>
      </c>
      <c r="C748" s="241">
        <v>0</v>
      </c>
    </row>
    <row r="749" spans="1:3" ht="19.5" customHeight="1">
      <c r="A749" s="167" t="s">
        <v>1358</v>
      </c>
      <c r="B749" s="254" t="s">
        <v>1359</v>
      </c>
      <c r="C749" s="241">
        <v>0</v>
      </c>
    </row>
    <row r="750" spans="1:3" ht="19.5" customHeight="1">
      <c r="A750" s="246" t="s">
        <v>1360</v>
      </c>
      <c r="B750" s="251" t="s">
        <v>1361</v>
      </c>
      <c r="C750" s="130"/>
    </row>
    <row r="751" spans="1:3" ht="19.5" customHeight="1">
      <c r="A751" s="246" t="s">
        <v>1362</v>
      </c>
      <c r="B751" s="251" t="s">
        <v>1363</v>
      </c>
      <c r="C751" s="130">
        <v>10</v>
      </c>
    </row>
    <row r="752" spans="1:3" ht="19.5" customHeight="1">
      <c r="A752" s="232" t="s">
        <v>1364</v>
      </c>
      <c r="B752" s="253" t="s">
        <v>1365</v>
      </c>
      <c r="C752" s="234">
        <f>SUM(C753:C757)</f>
        <v>0</v>
      </c>
    </row>
    <row r="753" spans="1:3" ht="19.5" customHeight="1">
      <c r="A753" s="167" t="s">
        <v>1366</v>
      </c>
      <c r="B753" s="254" t="s">
        <v>1367</v>
      </c>
      <c r="C753" s="241">
        <v>0</v>
      </c>
    </row>
    <row r="754" spans="1:3" ht="19.5" customHeight="1">
      <c r="A754" s="167" t="s">
        <v>1368</v>
      </c>
      <c r="B754" s="254" t="s">
        <v>1369</v>
      </c>
      <c r="C754" s="241">
        <v>0</v>
      </c>
    </row>
    <row r="755" spans="1:3" ht="19.5" customHeight="1">
      <c r="A755" s="167" t="s">
        <v>1370</v>
      </c>
      <c r="B755" s="254" t="s">
        <v>1371</v>
      </c>
      <c r="C755" s="241">
        <v>0</v>
      </c>
    </row>
    <row r="756" spans="1:3" ht="19.5" customHeight="1">
      <c r="A756" s="167" t="s">
        <v>1372</v>
      </c>
      <c r="B756" s="254" t="s">
        <v>1373</v>
      </c>
      <c r="C756" s="241">
        <v>0</v>
      </c>
    </row>
    <row r="757" spans="1:3" ht="19.5" customHeight="1">
      <c r="A757" s="167" t="s">
        <v>1374</v>
      </c>
      <c r="B757" s="254" t="s">
        <v>1375</v>
      </c>
      <c r="C757" s="241">
        <v>0</v>
      </c>
    </row>
    <row r="758" spans="1:3" ht="19.5" customHeight="1">
      <c r="A758" s="246" t="s">
        <v>1376</v>
      </c>
      <c r="B758" s="251" t="s">
        <v>1377</v>
      </c>
      <c r="C758" s="130"/>
    </row>
    <row r="759" spans="1:3" ht="19.5" customHeight="1">
      <c r="A759" s="246" t="s">
        <v>1378</v>
      </c>
      <c r="B759" s="251" t="s">
        <v>1379</v>
      </c>
      <c r="C759" s="130"/>
    </row>
    <row r="760" spans="1:3" ht="19.5" customHeight="1">
      <c r="A760" s="232" t="s">
        <v>1380</v>
      </c>
      <c r="B760" s="253" t="s">
        <v>1381</v>
      </c>
      <c r="C760" s="234">
        <f>SUM(C761:C770)</f>
        <v>0</v>
      </c>
    </row>
    <row r="761" spans="1:3" ht="19.5" customHeight="1">
      <c r="A761" s="167" t="s">
        <v>1382</v>
      </c>
      <c r="B761" s="254" t="s">
        <v>70</v>
      </c>
      <c r="C761" s="241">
        <v>0</v>
      </c>
    </row>
    <row r="762" spans="1:3" ht="19.5" customHeight="1">
      <c r="A762" s="167" t="s">
        <v>1383</v>
      </c>
      <c r="B762" s="254" t="s">
        <v>72</v>
      </c>
      <c r="C762" s="241">
        <v>0</v>
      </c>
    </row>
    <row r="763" spans="1:3" ht="19.5" customHeight="1">
      <c r="A763" s="167" t="s">
        <v>1384</v>
      </c>
      <c r="B763" s="254" t="s">
        <v>74</v>
      </c>
      <c r="C763" s="241">
        <v>0</v>
      </c>
    </row>
    <row r="764" spans="1:3" ht="19.5" customHeight="1">
      <c r="A764" s="167" t="s">
        <v>1385</v>
      </c>
      <c r="B764" s="254" t="s">
        <v>1386</v>
      </c>
      <c r="C764" s="241">
        <v>0</v>
      </c>
    </row>
    <row r="765" spans="1:3" ht="19.5" customHeight="1">
      <c r="A765" s="167" t="s">
        <v>1387</v>
      </c>
      <c r="B765" s="254" t="s">
        <v>1388</v>
      </c>
      <c r="C765" s="241">
        <v>0</v>
      </c>
    </row>
    <row r="766" spans="1:3" ht="19.5" customHeight="1">
      <c r="A766" s="167" t="s">
        <v>1389</v>
      </c>
      <c r="B766" s="254" t="s">
        <v>1390</v>
      </c>
      <c r="C766" s="241">
        <v>0</v>
      </c>
    </row>
    <row r="767" spans="1:3" ht="19.5" customHeight="1">
      <c r="A767" s="167" t="s">
        <v>1391</v>
      </c>
      <c r="B767" s="254" t="s">
        <v>171</v>
      </c>
      <c r="C767" s="241">
        <v>0</v>
      </c>
    </row>
    <row r="768" spans="1:3" ht="19.5" customHeight="1">
      <c r="A768" s="167" t="s">
        <v>1392</v>
      </c>
      <c r="B768" s="254" t="s">
        <v>1393</v>
      </c>
      <c r="C768" s="241">
        <v>0</v>
      </c>
    </row>
    <row r="769" spans="1:3" ht="19.5" customHeight="1">
      <c r="A769" s="167" t="s">
        <v>1394</v>
      </c>
      <c r="B769" s="254" t="s">
        <v>88</v>
      </c>
      <c r="C769" s="241">
        <v>0</v>
      </c>
    </row>
    <row r="770" spans="1:3" ht="19.5" customHeight="1">
      <c r="A770" s="167" t="s">
        <v>1395</v>
      </c>
      <c r="B770" s="254" t="s">
        <v>1396</v>
      </c>
      <c r="C770" s="241">
        <v>0</v>
      </c>
    </row>
    <row r="771" spans="1:3" ht="19.5" customHeight="1">
      <c r="A771" s="246" t="s">
        <v>1397</v>
      </c>
      <c r="B771" s="251" t="s">
        <v>1398</v>
      </c>
      <c r="C771" s="130"/>
    </row>
    <row r="772" spans="1:3" ht="19.5" customHeight="1">
      <c r="A772" s="230" t="s">
        <v>1399</v>
      </c>
      <c r="B772" s="252" t="s">
        <v>1400</v>
      </c>
      <c r="C772" s="109">
        <f>SUM(C773,C784,C785,C788,C789,C790,)</f>
        <v>22912</v>
      </c>
    </row>
    <row r="773" spans="1:3" ht="19.5" customHeight="1">
      <c r="A773" s="232" t="s">
        <v>1401</v>
      </c>
      <c r="B773" s="253" t="s">
        <v>1402</v>
      </c>
      <c r="C773" s="234">
        <f>SUM(C774:C783)</f>
        <v>17679</v>
      </c>
    </row>
    <row r="774" spans="1:3" ht="19.5" customHeight="1">
      <c r="A774" s="167" t="s">
        <v>1403</v>
      </c>
      <c r="B774" s="254" t="s">
        <v>70</v>
      </c>
      <c r="C774" s="116">
        <v>5593</v>
      </c>
    </row>
    <row r="775" spans="1:3" ht="19.5" customHeight="1">
      <c r="A775" s="167" t="s">
        <v>1404</v>
      </c>
      <c r="B775" s="254" t="s">
        <v>72</v>
      </c>
      <c r="C775" s="116">
        <v>11230</v>
      </c>
    </row>
    <row r="776" spans="1:3" ht="19.5" customHeight="1">
      <c r="A776" s="167" t="s">
        <v>1405</v>
      </c>
      <c r="B776" s="254" t="s">
        <v>74</v>
      </c>
      <c r="C776" s="116">
        <v>0</v>
      </c>
    </row>
    <row r="777" spans="1:3" ht="19.5" customHeight="1">
      <c r="A777" s="167" t="s">
        <v>1406</v>
      </c>
      <c r="B777" s="254" t="s">
        <v>1407</v>
      </c>
      <c r="C777" s="116">
        <v>835</v>
      </c>
    </row>
    <row r="778" spans="1:3" ht="19.5" customHeight="1">
      <c r="A778" s="167" t="s">
        <v>1408</v>
      </c>
      <c r="B778" s="254" t="s">
        <v>1409</v>
      </c>
      <c r="C778" s="116">
        <v>0</v>
      </c>
    </row>
    <row r="779" spans="1:3" ht="19.5" customHeight="1">
      <c r="A779" s="167" t="s">
        <v>1410</v>
      </c>
      <c r="B779" s="254" t="s">
        <v>1411</v>
      </c>
      <c r="C779" s="116">
        <v>16</v>
      </c>
    </row>
    <row r="780" spans="1:3" ht="19.5" customHeight="1">
      <c r="A780" s="167" t="s">
        <v>1412</v>
      </c>
      <c r="B780" s="254" t="s">
        <v>1413</v>
      </c>
      <c r="C780" s="116">
        <v>5</v>
      </c>
    </row>
    <row r="781" spans="1:3" ht="19.5" customHeight="1">
      <c r="A781" s="167" t="s">
        <v>1414</v>
      </c>
      <c r="B781" s="254" t="s">
        <v>1415</v>
      </c>
      <c r="C781" s="116">
        <v>0</v>
      </c>
    </row>
    <row r="782" spans="1:3" ht="19.5" customHeight="1">
      <c r="A782" s="167" t="s">
        <v>1416</v>
      </c>
      <c r="B782" s="254" t="s">
        <v>1417</v>
      </c>
      <c r="C782" s="116">
        <v>0</v>
      </c>
    </row>
    <row r="783" spans="1:3" ht="19.5" customHeight="1">
      <c r="A783" s="167" t="s">
        <v>1418</v>
      </c>
      <c r="B783" s="254" t="s">
        <v>1419</v>
      </c>
      <c r="C783" s="116"/>
    </row>
    <row r="784" spans="1:3" ht="19.5" customHeight="1">
      <c r="A784" s="246" t="s">
        <v>1420</v>
      </c>
      <c r="B784" s="251" t="s">
        <v>1421</v>
      </c>
      <c r="C784" s="255">
        <v>18</v>
      </c>
    </row>
    <row r="785" spans="1:3" ht="19.5" customHeight="1">
      <c r="A785" s="232" t="s">
        <v>1422</v>
      </c>
      <c r="B785" s="253" t="s">
        <v>1423</v>
      </c>
      <c r="C785" s="234">
        <f>SUM(C786:C787)</f>
        <v>2012</v>
      </c>
    </row>
    <row r="786" spans="1:3" ht="19.5" customHeight="1">
      <c r="A786" s="167" t="s">
        <v>1424</v>
      </c>
      <c r="B786" s="254" t="s">
        <v>1425</v>
      </c>
      <c r="C786" s="116">
        <v>2012</v>
      </c>
    </row>
    <row r="787" spans="1:3" ht="19.5" customHeight="1">
      <c r="A787" s="167" t="s">
        <v>1426</v>
      </c>
      <c r="B787" s="254" t="s">
        <v>1427</v>
      </c>
      <c r="C787" s="116"/>
    </row>
    <row r="788" spans="1:3" ht="19.5" customHeight="1">
      <c r="A788" s="246" t="s">
        <v>1428</v>
      </c>
      <c r="B788" s="251" t="s">
        <v>1429</v>
      </c>
      <c r="C788" s="116">
        <v>2278</v>
      </c>
    </row>
    <row r="789" spans="1:3" ht="19.5" customHeight="1">
      <c r="A789" s="246" t="s">
        <v>1430</v>
      </c>
      <c r="B789" s="251" t="s">
        <v>1431</v>
      </c>
      <c r="C789" s="130">
        <v>25</v>
      </c>
    </row>
    <row r="790" spans="1:3" ht="19.5" customHeight="1">
      <c r="A790" s="246" t="s">
        <v>1432</v>
      </c>
      <c r="B790" s="251" t="s">
        <v>1433</v>
      </c>
      <c r="C790" s="130">
        <v>900</v>
      </c>
    </row>
    <row r="791" spans="1:3" ht="19.5" customHeight="1">
      <c r="A791" s="230" t="s">
        <v>1434</v>
      </c>
      <c r="B791" s="252" t="s">
        <v>1435</v>
      </c>
      <c r="C791" s="109">
        <f>SUM(C792,C818,C840,C868,C879,C886,C892,C895)</f>
        <v>11044</v>
      </c>
    </row>
    <row r="792" spans="1:3" ht="19.5" customHeight="1">
      <c r="A792" s="232" t="s">
        <v>1436</v>
      </c>
      <c r="B792" s="253" t="s">
        <v>1437</v>
      </c>
      <c r="C792" s="234">
        <f>SUM(C793:C817)</f>
        <v>3212</v>
      </c>
    </row>
    <row r="793" spans="1:3" ht="19.5" customHeight="1">
      <c r="A793" s="167" t="s">
        <v>1438</v>
      </c>
      <c r="B793" s="254" t="s">
        <v>70</v>
      </c>
      <c r="C793" s="116">
        <v>1693</v>
      </c>
    </row>
    <row r="794" spans="1:3" ht="19.5" customHeight="1">
      <c r="A794" s="167" t="s">
        <v>1439</v>
      </c>
      <c r="B794" s="254" t="s">
        <v>72</v>
      </c>
      <c r="C794" s="116">
        <v>353</v>
      </c>
    </row>
    <row r="795" spans="1:3" ht="19.5" customHeight="1">
      <c r="A795" s="167" t="s">
        <v>1440</v>
      </c>
      <c r="B795" s="254" t="s">
        <v>74</v>
      </c>
      <c r="C795" s="116">
        <v>0</v>
      </c>
    </row>
    <row r="796" spans="1:3" ht="19.5" customHeight="1">
      <c r="A796" s="167" t="s">
        <v>1441</v>
      </c>
      <c r="B796" s="254" t="s">
        <v>88</v>
      </c>
      <c r="C796" s="116">
        <v>0</v>
      </c>
    </row>
    <row r="797" spans="1:3" ht="19.5" customHeight="1">
      <c r="A797" s="167" t="s">
        <v>1442</v>
      </c>
      <c r="B797" s="254" t="s">
        <v>1443</v>
      </c>
      <c r="C797" s="116">
        <v>0</v>
      </c>
    </row>
    <row r="798" spans="1:3" ht="19.5" customHeight="1">
      <c r="A798" s="167" t="s">
        <v>1444</v>
      </c>
      <c r="B798" s="254" t="s">
        <v>1445</v>
      </c>
      <c r="C798" s="116">
        <v>0</v>
      </c>
    </row>
    <row r="799" spans="1:3" ht="19.5" customHeight="1">
      <c r="A799" s="167" t="s">
        <v>1446</v>
      </c>
      <c r="B799" s="254" t="s">
        <v>1447</v>
      </c>
      <c r="C799" s="116">
        <v>21</v>
      </c>
    </row>
    <row r="800" spans="1:3" ht="19.5" customHeight="1">
      <c r="A800" s="167" t="s">
        <v>1448</v>
      </c>
      <c r="B800" s="254" t="s">
        <v>1449</v>
      </c>
      <c r="C800" s="116">
        <v>2</v>
      </c>
    </row>
    <row r="801" spans="1:3" ht="19.5" customHeight="1">
      <c r="A801" s="167" t="s">
        <v>1450</v>
      </c>
      <c r="B801" s="254" t="s">
        <v>1451</v>
      </c>
      <c r="C801" s="116">
        <v>0</v>
      </c>
    </row>
    <row r="802" spans="1:3" ht="19.5" customHeight="1">
      <c r="A802" s="167" t="s">
        <v>1452</v>
      </c>
      <c r="B802" s="254" t="s">
        <v>1453</v>
      </c>
      <c r="C802" s="116">
        <v>20</v>
      </c>
    </row>
    <row r="803" spans="1:3" ht="19.5" customHeight="1">
      <c r="A803" s="167" t="s">
        <v>1454</v>
      </c>
      <c r="B803" s="254" t="s">
        <v>1455</v>
      </c>
      <c r="C803" s="116">
        <v>0</v>
      </c>
    </row>
    <row r="804" spans="1:3" ht="19.5" customHeight="1">
      <c r="A804" s="167" t="s">
        <v>1456</v>
      </c>
      <c r="B804" s="254" t="s">
        <v>1457</v>
      </c>
      <c r="C804" s="116">
        <v>0</v>
      </c>
    </row>
    <row r="805" spans="1:3" ht="19.5" customHeight="1">
      <c r="A805" s="167" t="s">
        <v>1458</v>
      </c>
      <c r="B805" s="254" t="s">
        <v>1459</v>
      </c>
      <c r="C805" s="116">
        <v>2</v>
      </c>
    </row>
    <row r="806" spans="1:3" ht="19.5" customHeight="1">
      <c r="A806" s="167" t="s">
        <v>1460</v>
      </c>
      <c r="B806" s="254" t="s">
        <v>1461</v>
      </c>
      <c r="C806" s="116">
        <v>0</v>
      </c>
    </row>
    <row r="807" spans="1:3" ht="19.5" customHeight="1">
      <c r="A807" s="167" t="s">
        <v>1462</v>
      </c>
      <c r="B807" s="254" t="s">
        <v>1463</v>
      </c>
      <c r="C807" s="116">
        <v>0</v>
      </c>
    </row>
    <row r="808" spans="1:3" ht="19.5" customHeight="1">
      <c r="A808" s="167" t="s">
        <v>1464</v>
      </c>
      <c r="B808" s="254" t="s">
        <v>1465</v>
      </c>
      <c r="C808" s="116">
        <v>1100</v>
      </c>
    </row>
    <row r="809" spans="1:3" ht="19.5" customHeight="1">
      <c r="A809" s="167" t="s">
        <v>1466</v>
      </c>
      <c r="B809" s="254" t="s">
        <v>1467</v>
      </c>
      <c r="C809" s="116">
        <v>10</v>
      </c>
    </row>
    <row r="810" spans="1:3" ht="19.5" customHeight="1">
      <c r="A810" s="167" t="s">
        <v>1468</v>
      </c>
      <c r="B810" s="254" t="s">
        <v>1469</v>
      </c>
      <c r="C810" s="116">
        <v>0</v>
      </c>
    </row>
    <row r="811" spans="1:3" ht="19.5" customHeight="1">
      <c r="A811" s="167" t="s">
        <v>1470</v>
      </c>
      <c r="B811" s="254" t="s">
        <v>1471</v>
      </c>
      <c r="C811" s="116">
        <v>0</v>
      </c>
    </row>
    <row r="812" spans="1:3" ht="19.5" customHeight="1">
      <c r="A812" s="167" t="s">
        <v>1472</v>
      </c>
      <c r="B812" s="254" t="s">
        <v>1473</v>
      </c>
      <c r="C812" s="116">
        <v>0</v>
      </c>
    </row>
    <row r="813" spans="1:3" ht="19.5" customHeight="1">
      <c r="A813" s="167" t="s">
        <v>1474</v>
      </c>
      <c r="B813" s="254" t="s">
        <v>1475</v>
      </c>
      <c r="C813" s="116">
        <v>0</v>
      </c>
    </row>
    <row r="814" spans="1:3" ht="19.5" customHeight="1">
      <c r="A814" s="167" t="s">
        <v>1476</v>
      </c>
      <c r="B814" s="254" t="s">
        <v>1477</v>
      </c>
      <c r="C814" s="116">
        <v>0</v>
      </c>
    </row>
    <row r="815" spans="1:3" ht="19.5" customHeight="1">
      <c r="A815" s="167" t="s">
        <v>1478</v>
      </c>
      <c r="B815" s="254" t="s">
        <v>1479</v>
      </c>
      <c r="C815" s="116">
        <v>0</v>
      </c>
    </row>
    <row r="816" spans="1:3" ht="19.5" customHeight="1">
      <c r="A816" s="167" t="s">
        <v>1480</v>
      </c>
      <c r="B816" s="254" t="s">
        <v>1481</v>
      </c>
      <c r="C816" s="116"/>
    </row>
    <row r="817" spans="1:3" ht="19.5" customHeight="1">
      <c r="A817" s="167" t="s">
        <v>1482</v>
      </c>
      <c r="B817" s="254" t="s">
        <v>1483</v>
      </c>
      <c r="C817" s="116">
        <v>11</v>
      </c>
    </row>
    <row r="818" spans="1:3" ht="19.5" customHeight="1">
      <c r="A818" s="232" t="s">
        <v>1484</v>
      </c>
      <c r="B818" s="253" t="s">
        <v>1485</v>
      </c>
      <c r="C818" s="234">
        <f>SUM(C819:C839)</f>
        <v>4520</v>
      </c>
    </row>
    <row r="819" spans="1:3" ht="19.5" customHeight="1">
      <c r="A819" s="167" t="s">
        <v>1486</v>
      </c>
      <c r="B819" s="254" t="s">
        <v>70</v>
      </c>
      <c r="C819" s="116">
        <v>1028</v>
      </c>
    </row>
    <row r="820" spans="1:3" ht="19.5" customHeight="1">
      <c r="A820" s="167" t="s">
        <v>1487</v>
      </c>
      <c r="B820" s="254" t="s">
        <v>72</v>
      </c>
      <c r="C820" s="116">
        <v>128</v>
      </c>
    </row>
    <row r="821" spans="1:3" ht="19.5" customHeight="1">
      <c r="A821" s="167" t="s">
        <v>1488</v>
      </c>
      <c r="B821" s="254" t="s">
        <v>74</v>
      </c>
      <c r="C821" s="116">
        <v>0</v>
      </c>
    </row>
    <row r="822" spans="1:3" ht="19.5" customHeight="1">
      <c r="A822" s="167" t="s">
        <v>1489</v>
      </c>
      <c r="B822" s="254" t="s">
        <v>1490</v>
      </c>
      <c r="C822" s="116">
        <v>0</v>
      </c>
    </row>
    <row r="823" spans="1:3" ht="19.5" customHeight="1">
      <c r="A823" s="167" t="s">
        <v>1491</v>
      </c>
      <c r="B823" s="254" t="s">
        <v>1492</v>
      </c>
      <c r="C823" s="116">
        <v>1129</v>
      </c>
    </row>
    <row r="824" spans="1:3" ht="19.5" customHeight="1">
      <c r="A824" s="167" t="s">
        <v>1493</v>
      </c>
      <c r="B824" s="254" t="s">
        <v>1494</v>
      </c>
      <c r="C824" s="116">
        <v>0</v>
      </c>
    </row>
    <row r="825" spans="1:3" ht="19.5" customHeight="1">
      <c r="A825" s="167" t="s">
        <v>1495</v>
      </c>
      <c r="B825" s="254" t="s">
        <v>1496</v>
      </c>
      <c r="C825" s="116">
        <v>0</v>
      </c>
    </row>
    <row r="826" spans="1:3" ht="19.5" customHeight="1">
      <c r="A826" s="167" t="s">
        <v>1497</v>
      </c>
      <c r="B826" s="254" t="s">
        <v>1498</v>
      </c>
      <c r="C826" s="116">
        <v>16</v>
      </c>
    </row>
    <row r="827" spans="1:3" ht="19.5" customHeight="1">
      <c r="A827" s="167" t="s">
        <v>1499</v>
      </c>
      <c r="B827" s="254" t="s">
        <v>1500</v>
      </c>
      <c r="C827" s="116">
        <v>0</v>
      </c>
    </row>
    <row r="828" spans="1:3" ht="19.5" customHeight="1">
      <c r="A828" s="167" t="s">
        <v>1501</v>
      </c>
      <c r="B828" s="254" t="s">
        <v>1502</v>
      </c>
      <c r="C828" s="116">
        <v>20</v>
      </c>
    </row>
    <row r="829" spans="1:3" ht="19.5" customHeight="1">
      <c r="A829" s="167" t="s">
        <v>1503</v>
      </c>
      <c r="B829" s="254" t="s">
        <v>1504</v>
      </c>
      <c r="C829" s="116">
        <v>0</v>
      </c>
    </row>
    <row r="830" spans="1:3" ht="19.5" customHeight="1">
      <c r="A830" s="167" t="s">
        <v>1505</v>
      </c>
      <c r="B830" s="254" t="s">
        <v>1506</v>
      </c>
      <c r="C830" s="116">
        <v>0</v>
      </c>
    </row>
    <row r="831" spans="1:3" ht="19.5" customHeight="1">
      <c r="A831" s="167" t="s">
        <v>1507</v>
      </c>
      <c r="B831" s="254" t="s">
        <v>1508</v>
      </c>
      <c r="C831" s="116">
        <v>0</v>
      </c>
    </row>
    <row r="832" spans="1:3" ht="19.5" customHeight="1">
      <c r="A832" s="167" t="s">
        <v>1509</v>
      </c>
      <c r="B832" s="254" t="s">
        <v>1510</v>
      </c>
      <c r="C832" s="116">
        <v>50</v>
      </c>
    </row>
    <row r="833" spans="1:3" ht="19.5" customHeight="1">
      <c r="A833" s="167" t="s">
        <v>1511</v>
      </c>
      <c r="B833" s="254" t="s">
        <v>1512</v>
      </c>
      <c r="C833" s="116">
        <v>0</v>
      </c>
    </row>
    <row r="834" spans="1:3" ht="19.5" customHeight="1">
      <c r="A834" s="167" t="s">
        <v>1513</v>
      </c>
      <c r="B834" s="254" t="s">
        <v>1514</v>
      </c>
      <c r="C834" s="116">
        <v>0</v>
      </c>
    </row>
    <row r="835" spans="1:3" ht="19.5" customHeight="1">
      <c r="A835" s="167" t="s">
        <v>1515</v>
      </c>
      <c r="B835" s="254" t="s">
        <v>1516</v>
      </c>
      <c r="C835" s="116">
        <v>0</v>
      </c>
    </row>
    <row r="836" spans="1:3" ht="19.5" customHeight="1">
      <c r="A836" s="167" t="s">
        <v>1517</v>
      </c>
      <c r="B836" s="254" t="s">
        <v>1518</v>
      </c>
      <c r="C836" s="116">
        <v>88</v>
      </c>
    </row>
    <row r="837" spans="1:3" ht="19.5" customHeight="1">
      <c r="A837" s="167" t="s">
        <v>1519</v>
      </c>
      <c r="B837" s="254" t="s">
        <v>1520</v>
      </c>
      <c r="C837" s="116">
        <v>0</v>
      </c>
    </row>
    <row r="838" spans="1:3" ht="19.5" customHeight="1">
      <c r="A838" s="167" t="s">
        <v>1521</v>
      </c>
      <c r="B838" s="254" t="s">
        <v>1455</v>
      </c>
      <c r="C838" s="116">
        <v>0</v>
      </c>
    </row>
    <row r="839" spans="1:3" ht="19.5" customHeight="1">
      <c r="A839" s="167" t="s">
        <v>1522</v>
      </c>
      <c r="B839" s="254" t="s">
        <v>1523</v>
      </c>
      <c r="C839" s="116">
        <v>2061</v>
      </c>
    </row>
    <row r="840" spans="1:3" ht="19.5" customHeight="1">
      <c r="A840" s="232" t="s">
        <v>1524</v>
      </c>
      <c r="B840" s="253" t="s">
        <v>1525</v>
      </c>
      <c r="C840" s="234">
        <f>SUM(C841:C867)</f>
        <v>379</v>
      </c>
    </row>
    <row r="841" spans="1:3" ht="19.5" customHeight="1">
      <c r="A841" s="167" t="s">
        <v>1526</v>
      </c>
      <c r="B841" s="254" t="s">
        <v>70</v>
      </c>
      <c r="C841" s="116">
        <v>0</v>
      </c>
    </row>
    <row r="842" spans="1:3" ht="19.5" customHeight="1">
      <c r="A842" s="167" t="s">
        <v>1527</v>
      </c>
      <c r="B842" s="254" t="s">
        <v>72</v>
      </c>
      <c r="C842" s="116">
        <v>324</v>
      </c>
    </row>
    <row r="843" spans="1:3" ht="19.5" customHeight="1">
      <c r="A843" s="167" t="s">
        <v>1528</v>
      </c>
      <c r="B843" s="254" t="s">
        <v>74</v>
      </c>
      <c r="C843" s="116">
        <v>0</v>
      </c>
    </row>
    <row r="844" spans="1:3" ht="19.5" customHeight="1">
      <c r="A844" s="167" t="s">
        <v>1529</v>
      </c>
      <c r="B844" s="254" t="s">
        <v>1530</v>
      </c>
      <c r="C844" s="116">
        <v>13</v>
      </c>
    </row>
    <row r="845" spans="1:3" ht="19.5" customHeight="1">
      <c r="A845" s="167" t="s">
        <v>1531</v>
      </c>
      <c r="B845" s="254" t="s">
        <v>1532</v>
      </c>
      <c r="C845" s="116">
        <v>0</v>
      </c>
    </row>
    <row r="846" spans="1:3" ht="19.5" customHeight="1">
      <c r="A846" s="167" t="s">
        <v>1533</v>
      </c>
      <c r="B846" s="254" t="s">
        <v>1534</v>
      </c>
      <c r="C846" s="116">
        <v>2</v>
      </c>
    </row>
    <row r="847" spans="1:3" ht="19.5" customHeight="1">
      <c r="A847" s="167" t="s">
        <v>1535</v>
      </c>
      <c r="B847" s="254" t="s">
        <v>1536</v>
      </c>
      <c r="C847" s="116">
        <v>0</v>
      </c>
    </row>
    <row r="848" spans="1:3" ht="19.5" customHeight="1">
      <c r="A848" s="167" t="s">
        <v>1537</v>
      </c>
      <c r="B848" s="254" t="s">
        <v>1538</v>
      </c>
      <c r="C848" s="116">
        <v>0</v>
      </c>
    </row>
    <row r="849" spans="1:3" ht="19.5" customHeight="1">
      <c r="A849" s="167" t="s">
        <v>1539</v>
      </c>
      <c r="B849" s="254" t="s">
        <v>1540</v>
      </c>
      <c r="C849" s="116">
        <v>0</v>
      </c>
    </row>
    <row r="850" spans="1:3" ht="19.5" customHeight="1">
      <c r="A850" s="167" t="s">
        <v>1541</v>
      </c>
      <c r="B850" s="254" t="s">
        <v>1542</v>
      </c>
      <c r="C850" s="116"/>
    </row>
    <row r="851" spans="1:3" ht="19.5" customHeight="1">
      <c r="A851" s="167" t="s">
        <v>1543</v>
      </c>
      <c r="B851" s="254" t="s">
        <v>1544</v>
      </c>
      <c r="C851" s="116">
        <v>30</v>
      </c>
    </row>
    <row r="852" spans="1:3" ht="19.5" customHeight="1">
      <c r="A852" s="167" t="s">
        <v>1545</v>
      </c>
      <c r="B852" s="254" t="s">
        <v>1546</v>
      </c>
      <c r="C852" s="116">
        <v>0</v>
      </c>
    </row>
    <row r="853" spans="1:3" ht="19.5" customHeight="1">
      <c r="A853" s="167" t="s">
        <v>1547</v>
      </c>
      <c r="B853" s="254" t="s">
        <v>1548</v>
      </c>
      <c r="C853" s="116">
        <v>0</v>
      </c>
    </row>
    <row r="854" spans="1:3" ht="19.5" customHeight="1">
      <c r="A854" s="167" t="s">
        <v>1549</v>
      </c>
      <c r="B854" s="254" t="s">
        <v>1550</v>
      </c>
      <c r="C854" s="116">
        <v>10</v>
      </c>
    </row>
    <row r="855" spans="1:3" ht="19.5" customHeight="1">
      <c r="A855" s="167" t="s">
        <v>1551</v>
      </c>
      <c r="B855" s="254" t="s">
        <v>1552</v>
      </c>
      <c r="C855" s="116">
        <v>0</v>
      </c>
    </row>
    <row r="856" spans="1:3" ht="19.5" customHeight="1">
      <c r="A856" s="167" t="s">
        <v>1553</v>
      </c>
      <c r="B856" s="254" t="s">
        <v>1554</v>
      </c>
      <c r="C856" s="116">
        <v>0</v>
      </c>
    </row>
    <row r="857" spans="1:3" ht="19.5" customHeight="1">
      <c r="A857" s="167" t="s">
        <v>1555</v>
      </c>
      <c r="B857" s="254" t="s">
        <v>1556</v>
      </c>
      <c r="C857" s="116">
        <v>0</v>
      </c>
    </row>
    <row r="858" spans="1:3" ht="19.5" customHeight="1">
      <c r="A858" s="167" t="s">
        <v>1557</v>
      </c>
      <c r="B858" s="254" t="s">
        <v>1558</v>
      </c>
      <c r="C858" s="116">
        <v>0</v>
      </c>
    </row>
    <row r="859" spans="1:3" ht="19.5" customHeight="1">
      <c r="A859" s="167" t="s">
        <v>1559</v>
      </c>
      <c r="B859" s="254" t="s">
        <v>1560</v>
      </c>
      <c r="C859" s="116"/>
    </row>
    <row r="860" spans="1:3" ht="19.5" customHeight="1">
      <c r="A860" s="167" t="s">
        <v>1561</v>
      </c>
      <c r="B860" s="254" t="s">
        <v>1562</v>
      </c>
      <c r="C860" s="116"/>
    </row>
    <row r="861" spans="1:3" ht="19.5" customHeight="1">
      <c r="A861" s="167" t="s">
        <v>1563</v>
      </c>
      <c r="B861" s="254" t="s">
        <v>1564</v>
      </c>
      <c r="C861" s="116"/>
    </row>
    <row r="862" spans="1:3" ht="19.5" customHeight="1">
      <c r="A862" s="167" t="s">
        <v>1565</v>
      </c>
      <c r="B862" s="254" t="s">
        <v>1512</v>
      </c>
      <c r="C862" s="116"/>
    </row>
    <row r="863" spans="1:3" ht="19.5" customHeight="1">
      <c r="A863" s="167" t="s">
        <v>1566</v>
      </c>
      <c r="B863" s="254" t="s">
        <v>1567</v>
      </c>
      <c r="C863" s="116"/>
    </row>
    <row r="864" spans="1:3" ht="19.5" customHeight="1">
      <c r="A864" s="167" t="s">
        <v>1568</v>
      </c>
      <c r="B864" s="254" t="s">
        <v>1569</v>
      </c>
      <c r="C864" s="116"/>
    </row>
    <row r="865" spans="1:3" ht="19.5" customHeight="1">
      <c r="A865" s="167" t="s">
        <v>1570</v>
      </c>
      <c r="B865" s="254" t="s">
        <v>1571</v>
      </c>
      <c r="C865" s="116"/>
    </row>
    <row r="866" spans="1:3" ht="19.5" customHeight="1">
      <c r="A866" s="167" t="s">
        <v>1572</v>
      </c>
      <c r="B866" s="254" t="s">
        <v>1573</v>
      </c>
      <c r="C866" s="116"/>
    </row>
    <row r="867" spans="1:3" ht="19.5" customHeight="1">
      <c r="A867" s="167" t="s">
        <v>1574</v>
      </c>
      <c r="B867" s="254" t="s">
        <v>1575</v>
      </c>
      <c r="C867" s="116"/>
    </row>
    <row r="868" spans="1:3" ht="19.5" customHeight="1">
      <c r="A868" s="232" t="s">
        <v>1576</v>
      </c>
      <c r="B868" s="253" t="s">
        <v>1577</v>
      </c>
      <c r="C868" s="234">
        <f>SUM(C869:C878)</f>
        <v>0</v>
      </c>
    </row>
    <row r="869" spans="1:3" ht="19.5" customHeight="1">
      <c r="A869" s="167" t="s">
        <v>1578</v>
      </c>
      <c r="B869" s="254" t="s">
        <v>70</v>
      </c>
      <c r="C869" s="241">
        <v>0</v>
      </c>
    </row>
    <row r="870" spans="1:3" ht="19.5" customHeight="1">
      <c r="A870" s="167" t="s">
        <v>1579</v>
      </c>
      <c r="B870" s="254" t="s">
        <v>72</v>
      </c>
      <c r="C870" s="241">
        <v>0</v>
      </c>
    </row>
    <row r="871" spans="1:3" ht="19.5" customHeight="1">
      <c r="A871" s="167" t="s">
        <v>1580</v>
      </c>
      <c r="B871" s="254" t="s">
        <v>74</v>
      </c>
      <c r="C871" s="241">
        <v>0</v>
      </c>
    </row>
    <row r="872" spans="1:3" ht="19.5" customHeight="1">
      <c r="A872" s="167" t="s">
        <v>1581</v>
      </c>
      <c r="B872" s="254" t="s">
        <v>1582</v>
      </c>
      <c r="C872" s="241">
        <v>0</v>
      </c>
    </row>
    <row r="873" spans="1:3" ht="19.5" customHeight="1">
      <c r="A873" s="167" t="s">
        <v>1583</v>
      </c>
      <c r="B873" s="254" t="s">
        <v>1584</v>
      </c>
      <c r="C873" s="241">
        <v>0</v>
      </c>
    </row>
    <row r="874" spans="1:3" ht="19.5" customHeight="1">
      <c r="A874" s="167" t="s">
        <v>1585</v>
      </c>
      <c r="B874" s="254" t="s">
        <v>1586</v>
      </c>
      <c r="C874" s="241">
        <v>0</v>
      </c>
    </row>
    <row r="875" spans="1:3" ht="19.5" customHeight="1">
      <c r="A875" s="167" t="s">
        <v>1587</v>
      </c>
      <c r="B875" s="254" t="s">
        <v>1588</v>
      </c>
      <c r="C875" s="241">
        <v>0</v>
      </c>
    </row>
    <row r="876" spans="1:3" ht="19.5" customHeight="1">
      <c r="A876" s="167" t="s">
        <v>1589</v>
      </c>
      <c r="B876" s="254" t="s">
        <v>1590</v>
      </c>
      <c r="C876" s="241">
        <v>0</v>
      </c>
    </row>
    <row r="877" spans="1:3" ht="19.5" customHeight="1">
      <c r="A877" s="167" t="s">
        <v>1591</v>
      </c>
      <c r="B877" s="254" t="s">
        <v>88</v>
      </c>
      <c r="C877" s="241">
        <v>0</v>
      </c>
    </row>
    <row r="878" spans="1:3" ht="19.5" customHeight="1">
      <c r="A878" s="167" t="s">
        <v>1592</v>
      </c>
      <c r="B878" s="254" t="s">
        <v>1593</v>
      </c>
      <c r="C878" s="241">
        <v>0</v>
      </c>
    </row>
    <row r="879" spans="1:3" ht="19.5" customHeight="1">
      <c r="A879" s="232" t="s">
        <v>1594</v>
      </c>
      <c r="B879" s="253" t="s">
        <v>1595</v>
      </c>
      <c r="C879" s="234">
        <f>SUM(C880:C885)</f>
        <v>2928</v>
      </c>
    </row>
    <row r="880" spans="1:3" ht="19.5" customHeight="1">
      <c r="A880" s="167" t="s">
        <v>1596</v>
      </c>
      <c r="B880" s="254" t="s">
        <v>1597</v>
      </c>
      <c r="C880" s="116">
        <v>0</v>
      </c>
    </row>
    <row r="881" spans="1:3" ht="19.5" customHeight="1">
      <c r="A881" s="167" t="s">
        <v>1598</v>
      </c>
      <c r="B881" s="254" t="s">
        <v>1599</v>
      </c>
      <c r="C881" s="116">
        <v>0</v>
      </c>
    </row>
    <row r="882" spans="1:3" ht="19.5" customHeight="1">
      <c r="A882" s="167" t="s">
        <v>1600</v>
      </c>
      <c r="B882" s="254" t="s">
        <v>1601</v>
      </c>
      <c r="C882" s="116">
        <v>2928</v>
      </c>
    </row>
    <row r="883" spans="1:3" ht="19.5" customHeight="1">
      <c r="A883" s="167" t="s">
        <v>1602</v>
      </c>
      <c r="B883" s="254" t="s">
        <v>1603</v>
      </c>
      <c r="C883" s="116">
        <v>0</v>
      </c>
    </row>
    <row r="884" spans="1:3" ht="19.5" customHeight="1">
      <c r="A884" s="167" t="s">
        <v>1604</v>
      </c>
      <c r="B884" s="254" t="s">
        <v>1605</v>
      </c>
      <c r="C884" s="116">
        <v>0</v>
      </c>
    </row>
    <row r="885" spans="1:3" ht="19.5" customHeight="1">
      <c r="A885" s="167" t="s">
        <v>1606</v>
      </c>
      <c r="B885" s="254" t="s">
        <v>1607</v>
      </c>
      <c r="C885" s="116"/>
    </row>
    <row r="886" spans="1:3" ht="19.5" customHeight="1">
      <c r="A886" s="232" t="s">
        <v>1608</v>
      </c>
      <c r="B886" s="253" t="s">
        <v>1609</v>
      </c>
      <c r="C886" s="234">
        <f>SUM(C887:C891)</f>
        <v>5</v>
      </c>
    </row>
    <row r="887" spans="1:3" ht="19.5" customHeight="1">
      <c r="A887" s="167" t="s">
        <v>1610</v>
      </c>
      <c r="B887" s="254" t="s">
        <v>1611</v>
      </c>
      <c r="C887" s="241">
        <v>0</v>
      </c>
    </row>
    <row r="888" spans="1:3" ht="19.5" customHeight="1">
      <c r="A888" s="167" t="s">
        <v>1612</v>
      </c>
      <c r="B888" s="254" t="s">
        <v>1613</v>
      </c>
      <c r="C888" s="241">
        <v>0</v>
      </c>
    </row>
    <row r="889" spans="1:3" ht="19.5" customHeight="1">
      <c r="A889" s="167" t="s">
        <v>1614</v>
      </c>
      <c r="B889" s="254" t="s">
        <v>1615</v>
      </c>
      <c r="C889" s="241">
        <v>5</v>
      </c>
    </row>
    <row r="890" spans="1:3" ht="19.5" customHeight="1">
      <c r="A890" s="167" t="s">
        <v>1616</v>
      </c>
      <c r="B890" s="254" t="s">
        <v>1617</v>
      </c>
      <c r="C890" s="241">
        <v>0</v>
      </c>
    </row>
    <row r="891" spans="1:3" ht="19.5" customHeight="1">
      <c r="A891" s="167" t="s">
        <v>1618</v>
      </c>
      <c r="B891" s="254" t="s">
        <v>1619</v>
      </c>
      <c r="C891" s="241">
        <v>0</v>
      </c>
    </row>
    <row r="892" spans="1:3" ht="19.5" customHeight="1">
      <c r="A892" s="232" t="s">
        <v>1620</v>
      </c>
      <c r="B892" s="253" t="s">
        <v>1621</v>
      </c>
      <c r="C892" s="234">
        <f>SUM(C893:C894)</f>
        <v>0</v>
      </c>
    </row>
    <row r="893" spans="1:3" ht="19.5" customHeight="1">
      <c r="A893" s="167" t="s">
        <v>1622</v>
      </c>
      <c r="B893" s="254" t="s">
        <v>1623</v>
      </c>
      <c r="C893" s="241">
        <v>0</v>
      </c>
    </row>
    <row r="894" spans="1:3" ht="19.5" customHeight="1">
      <c r="A894" s="167" t="s">
        <v>1624</v>
      </c>
      <c r="B894" s="254" t="s">
        <v>1625</v>
      </c>
      <c r="C894" s="241">
        <v>0</v>
      </c>
    </row>
    <row r="895" spans="1:3" ht="19.5" customHeight="1">
      <c r="A895" s="232" t="s">
        <v>1626</v>
      </c>
      <c r="B895" s="253" t="s">
        <v>1627</v>
      </c>
      <c r="C895" s="234">
        <f>SUM(C896:C897)</f>
        <v>0</v>
      </c>
    </row>
    <row r="896" spans="1:3" ht="19.5" customHeight="1">
      <c r="A896" s="167" t="s">
        <v>1628</v>
      </c>
      <c r="B896" s="254" t="s">
        <v>1629</v>
      </c>
      <c r="C896" s="241">
        <v>0</v>
      </c>
    </row>
    <row r="897" spans="1:3" ht="19.5" customHeight="1">
      <c r="A897" s="167" t="s">
        <v>1630</v>
      </c>
      <c r="B897" s="254" t="s">
        <v>1631</v>
      </c>
      <c r="C897" s="241">
        <v>0</v>
      </c>
    </row>
    <row r="898" spans="1:3" ht="19.5" customHeight="1">
      <c r="A898" s="230" t="s">
        <v>1632</v>
      </c>
      <c r="B898" s="252" t="s">
        <v>1633</v>
      </c>
      <c r="C898" s="109">
        <f>SUM(C899,C921,C931,C941,C948,C953)</f>
        <v>1252</v>
      </c>
    </row>
    <row r="899" spans="1:3" ht="19.5" customHeight="1">
      <c r="A899" s="232" t="s">
        <v>1634</v>
      </c>
      <c r="B899" s="253" t="s">
        <v>1635</v>
      </c>
      <c r="C899" s="234">
        <f>SUM(C900:C920)</f>
        <v>1252</v>
      </c>
    </row>
    <row r="900" spans="1:3" ht="19.5" customHeight="1">
      <c r="A900" s="167" t="s">
        <v>1636</v>
      </c>
      <c r="B900" s="254" t="s">
        <v>70</v>
      </c>
      <c r="C900" s="116">
        <v>1013</v>
      </c>
    </row>
    <row r="901" spans="1:3" ht="19.5" customHeight="1">
      <c r="A901" s="167" t="s">
        <v>1637</v>
      </c>
      <c r="B901" s="254" t="s">
        <v>72</v>
      </c>
      <c r="C901" s="116">
        <v>36</v>
      </c>
    </row>
    <row r="902" spans="1:3" ht="19.5" customHeight="1">
      <c r="A902" s="167" t="s">
        <v>1638</v>
      </c>
      <c r="B902" s="254" t="s">
        <v>74</v>
      </c>
      <c r="C902" s="116">
        <v>0</v>
      </c>
    </row>
    <row r="903" spans="1:3" ht="19.5" customHeight="1">
      <c r="A903" s="167" t="s">
        <v>1639</v>
      </c>
      <c r="B903" s="254" t="s">
        <v>1640</v>
      </c>
      <c r="C903" s="116">
        <v>59</v>
      </c>
    </row>
    <row r="904" spans="1:3" ht="19.5" customHeight="1">
      <c r="A904" s="167" t="s">
        <v>1641</v>
      </c>
      <c r="B904" s="254" t="s">
        <v>1642</v>
      </c>
      <c r="C904" s="116">
        <v>53</v>
      </c>
    </row>
    <row r="905" spans="1:3" ht="19.5" customHeight="1">
      <c r="A905" s="167" t="s">
        <v>1643</v>
      </c>
      <c r="B905" s="254" t="s">
        <v>1644</v>
      </c>
      <c r="C905" s="116">
        <v>0</v>
      </c>
    </row>
    <row r="906" spans="1:3" ht="19.5" customHeight="1">
      <c r="A906" s="167" t="s">
        <v>1645</v>
      </c>
      <c r="B906" s="254" t="s">
        <v>1646</v>
      </c>
      <c r="C906" s="116">
        <v>0</v>
      </c>
    </row>
    <row r="907" spans="1:3" ht="19.5" customHeight="1">
      <c r="A907" s="167" t="s">
        <v>1647</v>
      </c>
      <c r="B907" s="254" t="s">
        <v>1648</v>
      </c>
      <c r="C907" s="116">
        <v>0</v>
      </c>
    </row>
    <row r="908" spans="1:3" ht="19.5" customHeight="1">
      <c r="A908" s="167" t="s">
        <v>1649</v>
      </c>
      <c r="B908" s="254" t="s">
        <v>1650</v>
      </c>
      <c r="C908" s="116">
        <v>77</v>
      </c>
    </row>
    <row r="909" spans="1:3" ht="19.5" customHeight="1">
      <c r="A909" s="167" t="s">
        <v>1651</v>
      </c>
      <c r="B909" s="254" t="s">
        <v>1652</v>
      </c>
      <c r="C909" s="116">
        <v>0</v>
      </c>
    </row>
    <row r="910" spans="1:3" ht="19.5" customHeight="1">
      <c r="A910" s="167" t="s">
        <v>1653</v>
      </c>
      <c r="B910" s="254" t="s">
        <v>1654</v>
      </c>
      <c r="C910" s="116">
        <v>0</v>
      </c>
    </row>
    <row r="911" spans="1:3" ht="19.5" customHeight="1">
      <c r="A911" s="167" t="s">
        <v>1655</v>
      </c>
      <c r="B911" s="254" t="s">
        <v>1656</v>
      </c>
      <c r="C911" s="116">
        <v>0</v>
      </c>
    </row>
    <row r="912" spans="1:3" ht="19.5" customHeight="1">
      <c r="A912" s="167" t="s">
        <v>1657</v>
      </c>
      <c r="B912" s="254" t="s">
        <v>1658</v>
      </c>
      <c r="C912" s="116">
        <v>0</v>
      </c>
    </row>
    <row r="913" spans="1:3" ht="19.5" customHeight="1">
      <c r="A913" s="167" t="s">
        <v>1659</v>
      </c>
      <c r="B913" s="254" t="s">
        <v>1660</v>
      </c>
      <c r="C913" s="116">
        <v>0</v>
      </c>
    </row>
    <row r="914" spans="1:3" ht="19.5" customHeight="1">
      <c r="A914" s="167" t="s">
        <v>1661</v>
      </c>
      <c r="B914" s="254" t="s">
        <v>1662</v>
      </c>
      <c r="C914" s="116">
        <v>0</v>
      </c>
    </row>
    <row r="915" spans="1:3" ht="19.5" customHeight="1">
      <c r="A915" s="167" t="s">
        <v>1663</v>
      </c>
      <c r="B915" s="254" t="s">
        <v>1664</v>
      </c>
      <c r="C915" s="116">
        <v>0</v>
      </c>
    </row>
    <row r="916" spans="1:3" ht="19.5" customHeight="1">
      <c r="A916" s="167" t="s">
        <v>1665</v>
      </c>
      <c r="B916" s="254" t="s">
        <v>1666</v>
      </c>
      <c r="C916" s="116">
        <v>14</v>
      </c>
    </row>
    <row r="917" spans="1:3" ht="19.5" customHeight="1">
      <c r="A917" s="167" t="s">
        <v>1667</v>
      </c>
      <c r="B917" s="254" t="s">
        <v>1668</v>
      </c>
      <c r="C917" s="116">
        <v>0</v>
      </c>
    </row>
    <row r="918" spans="1:3" ht="19.5" customHeight="1">
      <c r="A918" s="167" t="s">
        <v>1669</v>
      </c>
      <c r="B918" s="254" t="s">
        <v>1670</v>
      </c>
      <c r="C918" s="116">
        <v>0</v>
      </c>
    </row>
    <row r="919" spans="1:3" ht="19.5" customHeight="1">
      <c r="A919" s="167" t="s">
        <v>1671</v>
      </c>
      <c r="B919" s="254" t="s">
        <v>1672</v>
      </c>
      <c r="C919" s="116">
        <v>0</v>
      </c>
    </row>
    <row r="920" spans="1:3" ht="19.5" customHeight="1">
      <c r="A920" s="167" t="s">
        <v>1673</v>
      </c>
      <c r="B920" s="254" t="s">
        <v>1674</v>
      </c>
      <c r="C920" s="116"/>
    </row>
    <row r="921" spans="1:3" ht="19.5" customHeight="1">
      <c r="A921" s="232" t="s">
        <v>1675</v>
      </c>
      <c r="B921" s="253" t="s">
        <v>1676</v>
      </c>
      <c r="C921" s="234">
        <f>SUM(C922:C930)</f>
        <v>0</v>
      </c>
    </row>
    <row r="922" spans="1:3" ht="19.5" customHeight="1">
      <c r="A922" s="167" t="s">
        <v>1677</v>
      </c>
      <c r="B922" s="254" t="s">
        <v>70</v>
      </c>
      <c r="C922" s="241">
        <v>0</v>
      </c>
    </row>
    <row r="923" spans="1:3" ht="19.5" customHeight="1">
      <c r="A923" s="167" t="s">
        <v>1678</v>
      </c>
      <c r="B923" s="254" t="s">
        <v>72</v>
      </c>
      <c r="C923" s="241">
        <v>0</v>
      </c>
    </row>
    <row r="924" spans="1:3" ht="19.5" customHeight="1">
      <c r="A924" s="167" t="s">
        <v>1679</v>
      </c>
      <c r="B924" s="254" t="s">
        <v>74</v>
      </c>
      <c r="C924" s="241">
        <v>0</v>
      </c>
    </row>
    <row r="925" spans="1:3" ht="19.5" customHeight="1">
      <c r="A925" s="167" t="s">
        <v>1680</v>
      </c>
      <c r="B925" s="254" t="s">
        <v>1681</v>
      </c>
      <c r="C925" s="241">
        <v>0</v>
      </c>
    </row>
    <row r="926" spans="1:3" ht="19.5" customHeight="1">
      <c r="A926" s="167" t="s">
        <v>1682</v>
      </c>
      <c r="B926" s="254" t="s">
        <v>1683</v>
      </c>
      <c r="C926" s="241">
        <v>0</v>
      </c>
    </row>
    <row r="927" spans="1:3" ht="19.5" customHeight="1">
      <c r="A927" s="167" t="s">
        <v>1684</v>
      </c>
      <c r="B927" s="254" t="s">
        <v>1685</v>
      </c>
      <c r="C927" s="241">
        <v>0</v>
      </c>
    </row>
    <row r="928" spans="1:3" ht="19.5" customHeight="1">
      <c r="A928" s="167" t="s">
        <v>1686</v>
      </c>
      <c r="B928" s="254" t="s">
        <v>1687</v>
      </c>
      <c r="C928" s="241">
        <v>0</v>
      </c>
    </row>
    <row r="929" spans="1:3" ht="19.5" customHeight="1">
      <c r="A929" s="167" t="s">
        <v>1688</v>
      </c>
      <c r="B929" s="254" t="s">
        <v>1689</v>
      </c>
      <c r="C929" s="241">
        <v>0</v>
      </c>
    </row>
    <row r="930" spans="1:3" ht="19.5" customHeight="1">
      <c r="A930" s="167" t="s">
        <v>1690</v>
      </c>
      <c r="B930" s="254" t="s">
        <v>1691</v>
      </c>
      <c r="C930" s="241">
        <v>0</v>
      </c>
    </row>
    <row r="931" spans="1:3" ht="19.5" customHeight="1">
      <c r="A931" s="232" t="s">
        <v>1692</v>
      </c>
      <c r="B931" s="253" t="s">
        <v>1693</v>
      </c>
      <c r="C931" s="234">
        <f>SUM(C932:C940)</f>
        <v>0</v>
      </c>
    </row>
    <row r="932" spans="1:3" ht="19.5" customHeight="1">
      <c r="A932" s="167" t="s">
        <v>1694</v>
      </c>
      <c r="B932" s="254" t="s">
        <v>70</v>
      </c>
      <c r="C932" s="241">
        <v>0</v>
      </c>
    </row>
    <row r="933" spans="1:3" ht="19.5" customHeight="1">
      <c r="A933" s="167" t="s">
        <v>1695</v>
      </c>
      <c r="B933" s="254" t="s">
        <v>72</v>
      </c>
      <c r="C933" s="241">
        <v>0</v>
      </c>
    </row>
    <row r="934" spans="1:3" ht="19.5" customHeight="1">
      <c r="A934" s="167" t="s">
        <v>1696</v>
      </c>
      <c r="B934" s="254" t="s">
        <v>74</v>
      </c>
      <c r="C934" s="241">
        <v>0</v>
      </c>
    </row>
    <row r="935" spans="1:3" ht="19.5" customHeight="1">
      <c r="A935" s="167" t="s">
        <v>1697</v>
      </c>
      <c r="B935" s="254" t="s">
        <v>1698</v>
      </c>
      <c r="C935" s="241">
        <v>0</v>
      </c>
    </row>
    <row r="936" spans="1:3" ht="19.5" customHeight="1">
      <c r="A936" s="167" t="s">
        <v>1699</v>
      </c>
      <c r="B936" s="254" t="s">
        <v>1700</v>
      </c>
      <c r="C936" s="241">
        <v>0</v>
      </c>
    </row>
    <row r="937" spans="1:3" ht="19.5" customHeight="1">
      <c r="A937" s="167" t="s">
        <v>1701</v>
      </c>
      <c r="B937" s="254" t="s">
        <v>1702</v>
      </c>
      <c r="C937" s="241">
        <v>0</v>
      </c>
    </row>
    <row r="938" spans="1:3" ht="19.5" customHeight="1">
      <c r="A938" s="167" t="s">
        <v>1703</v>
      </c>
      <c r="B938" s="254" t="s">
        <v>1704</v>
      </c>
      <c r="C938" s="241">
        <v>0</v>
      </c>
    </row>
    <row r="939" spans="1:3" ht="19.5" customHeight="1">
      <c r="A939" s="167" t="s">
        <v>1705</v>
      </c>
      <c r="B939" s="254" t="s">
        <v>1706</v>
      </c>
      <c r="C939" s="241">
        <v>0</v>
      </c>
    </row>
    <row r="940" spans="1:3" ht="19.5" customHeight="1">
      <c r="A940" s="167" t="s">
        <v>1707</v>
      </c>
      <c r="B940" s="254" t="s">
        <v>1708</v>
      </c>
      <c r="C940" s="241">
        <v>0</v>
      </c>
    </row>
    <row r="941" spans="1:3" ht="19.5" customHeight="1">
      <c r="A941" s="232" t="s">
        <v>1709</v>
      </c>
      <c r="B941" s="253" t="s">
        <v>1710</v>
      </c>
      <c r="C941" s="234">
        <f>SUM(C942:C947)</f>
        <v>0</v>
      </c>
    </row>
    <row r="942" spans="1:3" ht="19.5" customHeight="1">
      <c r="A942" s="167" t="s">
        <v>1711</v>
      </c>
      <c r="B942" s="254" t="s">
        <v>70</v>
      </c>
      <c r="C942" s="241">
        <v>0</v>
      </c>
    </row>
    <row r="943" spans="1:3" ht="19.5" customHeight="1">
      <c r="A943" s="167" t="s">
        <v>1712</v>
      </c>
      <c r="B943" s="254" t="s">
        <v>72</v>
      </c>
      <c r="C943" s="241">
        <v>0</v>
      </c>
    </row>
    <row r="944" spans="1:3" ht="19.5" customHeight="1">
      <c r="A944" s="167" t="s">
        <v>1713</v>
      </c>
      <c r="B944" s="254" t="s">
        <v>74</v>
      </c>
      <c r="C944" s="241">
        <v>0</v>
      </c>
    </row>
    <row r="945" spans="1:3" ht="19.5" customHeight="1">
      <c r="A945" s="167" t="s">
        <v>1714</v>
      </c>
      <c r="B945" s="254" t="s">
        <v>1689</v>
      </c>
      <c r="C945" s="241">
        <v>0</v>
      </c>
    </row>
    <row r="946" spans="1:3" ht="19.5" customHeight="1">
      <c r="A946" s="167" t="s">
        <v>1715</v>
      </c>
      <c r="B946" s="254" t="s">
        <v>1716</v>
      </c>
      <c r="C946" s="241">
        <v>0</v>
      </c>
    </row>
    <row r="947" spans="1:3" ht="19.5" customHeight="1">
      <c r="A947" s="167" t="s">
        <v>1717</v>
      </c>
      <c r="B947" s="254" t="s">
        <v>1718</v>
      </c>
      <c r="C947" s="241">
        <v>0</v>
      </c>
    </row>
    <row r="948" spans="1:3" ht="19.5" customHeight="1">
      <c r="A948" s="232" t="s">
        <v>1719</v>
      </c>
      <c r="B948" s="253" t="s">
        <v>1720</v>
      </c>
      <c r="C948" s="234">
        <f>SUM(C949:C952)</f>
        <v>0</v>
      </c>
    </row>
    <row r="949" spans="1:3" ht="19.5" customHeight="1">
      <c r="A949" s="167" t="s">
        <v>1721</v>
      </c>
      <c r="B949" s="254" t="s">
        <v>1722</v>
      </c>
      <c r="C949" s="241">
        <v>0</v>
      </c>
    </row>
    <row r="950" spans="1:3" ht="19.5" customHeight="1">
      <c r="A950" s="167" t="s">
        <v>1723</v>
      </c>
      <c r="B950" s="254" t="s">
        <v>1724</v>
      </c>
      <c r="C950" s="241">
        <v>0</v>
      </c>
    </row>
    <row r="951" spans="1:3" ht="19.5" customHeight="1">
      <c r="A951" s="167" t="s">
        <v>1725</v>
      </c>
      <c r="B951" s="254" t="s">
        <v>1726</v>
      </c>
      <c r="C951" s="241">
        <v>0</v>
      </c>
    </row>
    <row r="952" spans="1:3" ht="19.5" customHeight="1">
      <c r="A952" s="167" t="s">
        <v>1727</v>
      </c>
      <c r="B952" s="254" t="s">
        <v>1728</v>
      </c>
      <c r="C952" s="241">
        <v>0</v>
      </c>
    </row>
    <row r="953" spans="1:3" ht="19.5" customHeight="1">
      <c r="A953" s="232" t="s">
        <v>1729</v>
      </c>
      <c r="B953" s="253" t="s">
        <v>1730</v>
      </c>
      <c r="C953" s="234">
        <f>SUM(C954:C955)</f>
        <v>0</v>
      </c>
    </row>
    <row r="954" spans="1:3" ht="19.5" customHeight="1">
      <c r="A954" s="167" t="s">
        <v>1731</v>
      </c>
      <c r="B954" s="254" t="s">
        <v>1732</v>
      </c>
      <c r="C954" s="241">
        <v>0</v>
      </c>
    </row>
    <row r="955" spans="1:3" ht="19.5" customHeight="1">
      <c r="A955" s="167" t="s">
        <v>1733</v>
      </c>
      <c r="B955" s="254" t="s">
        <v>1734</v>
      </c>
      <c r="C955" s="241">
        <v>0</v>
      </c>
    </row>
    <row r="956" spans="1:3" ht="19.5" customHeight="1">
      <c r="A956" s="230" t="s">
        <v>1735</v>
      </c>
      <c r="B956" s="252" t="s">
        <v>1736</v>
      </c>
      <c r="C956" s="109">
        <f>SUM(C957,C967,C983,C988,C999,C1006,C1014)</f>
        <v>37</v>
      </c>
    </row>
    <row r="957" spans="1:3" ht="19.5" customHeight="1">
      <c r="A957" s="232" t="s">
        <v>1737</v>
      </c>
      <c r="B957" s="253" t="s">
        <v>1738</v>
      </c>
      <c r="C957" s="234">
        <f>SUM(C958:C966)</f>
        <v>0</v>
      </c>
    </row>
    <row r="958" spans="1:3" ht="19.5" customHeight="1">
      <c r="A958" s="167" t="s">
        <v>1739</v>
      </c>
      <c r="B958" s="254" t="s">
        <v>70</v>
      </c>
      <c r="C958" s="241">
        <v>0</v>
      </c>
    </row>
    <row r="959" spans="1:3" ht="19.5" customHeight="1">
      <c r="A959" s="167" t="s">
        <v>1740</v>
      </c>
      <c r="B959" s="254" t="s">
        <v>72</v>
      </c>
      <c r="C959" s="241">
        <v>0</v>
      </c>
    </row>
    <row r="960" spans="1:3" ht="19.5" customHeight="1">
      <c r="A960" s="167" t="s">
        <v>1741</v>
      </c>
      <c r="B960" s="254" t="s">
        <v>74</v>
      </c>
      <c r="C960" s="241">
        <v>0</v>
      </c>
    </row>
    <row r="961" spans="1:3" ht="19.5" customHeight="1">
      <c r="A961" s="167" t="s">
        <v>1742</v>
      </c>
      <c r="B961" s="254" t="s">
        <v>1743</v>
      </c>
      <c r="C961" s="241">
        <v>0</v>
      </c>
    </row>
    <row r="962" spans="1:3" ht="19.5" customHeight="1">
      <c r="A962" s="167" t="s">
        <v>1744</v>
      </c>
      <c r="B962" s="254" t="s">
        <v>1745</v>
      </c>
      <c r="C962" s="241">
        <v>0</v>
      </c>
    </row>
    <row r="963" spans="1:3" ht="19.5" customHeight="1">
      <c r="A963" s="167" t="s">
        <v>1746</v>
      </c>
      <c r="B963" s="254" t="s">
        <v>1747</v>
      </c>
      <c r="C963" s="241">
        <v>0</v>
      </c>
    </row>
    <row r="964" spans="1:3" ht="19.5" customHeight="1">
      <c r="A964" s="167" t="s">
        <v>1748</v>
      </c>
      <c r="B964" s="254" t="s">
        <v>1749</v>
      </c>
      <c r="C964" s="241">
        <v>0</v>
      </c>
    </row>
    <row r="965" spans="1:3" ht="19.5" customHeight="1">
      <c r="A965" s="167" t="s">
        <v>1750</v>
      </c>
      <c r="B965" s="254" t="s">
        <v>1751</v>
      </c>
      <c r="C965" s="241">
        <v>0</v>
      </c>
    </row>
    <row r="966" spans="1:3" ht="19.5" customHeight="1">
      <c r="A966" s="167" t="s">
        <v>1752</v>
      </c>
      <c r="B966" s="254" t="s">
        <v>1753</v>
      </c>
      <c r="C966" s="241">
        <v>0</v>
      </c>
    </row>
    <row r="967" spans="1:3" ht="19.5" customHeight="1">
      <c r="A967" s="232" t="s">
        <v>1754</v>
      </c>
      <c r="B967" s="253" t="s">
        <v>1755</v>
      </c>
      <c r="C967" s="234">
        <f>SUM(C968:C982)</f>
        <v>0</v>
      </c>
    </row>
    <row r="968" spans="1:3" ht="19.5" customHeight="1">
      <c r="A968" s="167" t="s">
        <v>1756</v>
      </c>
      <c r="B968" s="254" t="s">
        <v>70</v>
      </c>
      <c r="C968" s="241">
        <v>0</v>
      </c>
    </row>
    <row r="969" spans="1:3" ht="19.5" customHeight="1">
      <c r="A969" s="167" t="s">
        <v>1757</v>
      </c>
      <c r="B969" s="254" t="s">
        <v>72</v>
      </c>
      <c r="C969" s="241">
        <v>0</v>
      </c>
    </row>
    <row r="970" spans="1:3" ht="19.5" customHeight="1">
      <c r="A970" s="167" t="s">
        <v>1758</v>
      </c>
      <c r="B970" s="254" t="s">
        <v>74</v>
      </c>
      <c r="C970" s="241">
        <v>0</v>
      </c>
    </row>
    <row r="971" spans="1:3" ht="19.5" customHeight="1">
      <c r="A971" s="167" t="s">
        <v>1759</v>
      </c>
      <c r="B971" s="254" t="s">
        <v>1760</v>
      </c>
      <c r="C971" s="241">
        <v>0</v>
      </c>
    </row>
    <row r="972" spans="1:3" ht="19.5" customHeight="1">
      <c r="A972" s="167" t="s">
        <v>1761</v>
      </c>
      <c r="B972" s="254" t="s">
        <v>1762</v>
      </c>
      <c r="C972" s="241">
        <v>0</v>
      </c>
    </row>
    <row r="973" spans="1:3" ht="19.5" customHeight="1">
      <c r="A973" s="167" t="s">
        <v>1763</v>
      </c>
      <c r="B973" s="254" t="s">
        <v>1764</v>
      </c>
      <c r="C973" s="241">
        <v>0</v>
      </c>
    </row>
    <row r="974" spans="1:3" ht="19.5" customHeight="1">
      <c r="A974" s="167" t="s">
        <v>1765</v>
      </c>
      <c r="B974" s="254" t="s">
        <v>1766</v>
      </c>
      <c r="C974" s="241">
        <v>0</v>
      </c>
    </row>
    <row r="975" spans="1:3" ht="19.5" customHeight="1">
      <c r="A975" s="167" t="s">
        <v>1767</v>
      </c>
      <c r="B975" s="254" t="s">
        <v>1768</v>
      </c>
      <c r="C975" s="241">
        <v>0</v>
      </c>
    </row>
    <row r="976" spans="1:3" ht="19.5" customHeight="1">
      <c r="A976" s="167" t="s">
        <v>1769</v>
      </c>
      <c r="B976" s="254" t="s">
        <v>1770</v>
      </c>
      <c r="C976" s="241">
        <v>0</v>
      </c>
    </row>
    <row r="977" spans="1:3" ht="19.5" customHeight="1">
      <c r="A977" s="167" t="s">
        <v>1771</v>
      </c>
      <c r="B977" s="254" t="s">
        <v>1772</v>
      </c>
      <c r="C977" s="241">
        <v>0</v>
      </c>
    </row>
    <row r="978" spans="1:3" ht="19.5" customHeight="1">
      <c r="A978" s="167" t="s">
        <v>1773</v>
      </c>
      <c r="B978" s="254" t="s">
        <v>1774</v>
      </c>
      <c r="C978" s="241">
        <v>0</v>
      </c>
    </row>
    <row r="979" spans="1:3" ht="19.5" customHeight="1">
      <c r="A979" s="167" t="s">
        <v>1775</v>
      </c>
      <c r="B979" s="254" t="s">
        <v>1776</v>
      </c>
      <c r="C979" s="241">
        <v>0</v>
      </c>
    </row>
    <row r="980" spans="1:3" ht="19.5" customHeight="1">
      <c r="A980" s="167" t="s">
        <v>1777</v>
      </c>
      <c r="B980" s="254" t="s">
        <v>1778</v>
      </c>
      <c r="C980" s="241">
        <v>0</v>
      </c>
    </row>
    <row r="981" spans="1:3" ht="19.5" customHeight="1">
      <c r="A981" s="167" t="s">
        <v>1779</v>
      </c>
      <c r="B981" s="254" t="s">
        <v>1780</v>
      </c>
      <c r="C981" s="241">
        <v>0</v>
      </c>
    </row>
    <row r="982" spans="1:3" ht="19.5" customHeight="1">
      <c r="A982" s="167" t="s">
        <v>1781</v>
      </c>
      <c r="B982" s="254" t="s">
        <v>1782</v>
      </c>
      <c r="C982" s="241">
        <v>0</v>
      </c>
    </row>
    <row r="983" spans="1:3" ht="19.5" customHeight="1">
      <c r="A983" s="232" t="s">
        <v>1783</v>
      </c>
      <c r="B983" s="253" t="s">
        <v>1784</v>
      </c>
      <c r="C983" s="234">
        <f>SUM(C984:C987)</f>
        <v>0</v>
      </c>
    </row>
    <row r="984" spans="1:3" ht="19.5" customHeight="1">
      <c r="A984" s="167" t="s">
        <v>1785</v>
      </c>
      <c r="B984" s="254" t="s">
        <v>70</v>
      </c>
      <c r="C984" s="241">
        <v>0</v>
      </c>
    </row>
    <row r="985" spans="1:3" ht="19.5" customHeight="1">
      <c r="A985" s="167" t="s">
        <v>1786</v>
      </c>
      <c r="B985" s="254" t="s">
        <v>72</v>
      </c>
      <c r="C985" s="241">
        <v>0</v>
      </c>
    </row>
    <row r="986" spans="1:3" ht="19.5" customHeight="1">
      <c r="A986" s="167" t="s">
        <v>1787</v>
      </c>
      <c r="B986" s="254" t="s">
        <v>74</v>
      </c>
      <c r="C986" s="241">
        <v>0</v>
      </c>
    </row>
    <row r="987" spans="1:3" ht="19.5" customHeight="1">
      <c r="A987" s="167" t="s">
        <v>1788</v>
      </c>
      <c r="B987" s="254" t="s">
        <v>1789</v>
      </c>
      <c r="C987" s="241">
        <v>0</v>
      </c>
    </row>
    <row r="988" spans="1:3" ht="19.5" customHeight="1">
      <c r="A988" s="232" t="s">
        <v>1790</v>
      </c>
      <c r="B988" s="253" t="s">
        <v>1791</v>
      </c>
      <c r="C988" s="234">
        <f>SUM(C989:C998)</f>
        <v>37</v>
      </c>
    </row>
    <row r="989" spans="1:3" ht="19.5" customHeight="1">
      <c r="A989" s="167" t="s">
        <v>1792</v>
      </c>
      <c r="B989" s="254" t="s">
        <v>70</v>
      </c>
      <c r="C989" s="241">
        <v>0</v>
      </c>
    </row>
    <row r="990" spans="1:3" ht="19.5" customHeight="1">
      <c r="A990" s="167" t="s">
        <v>1793</v>
      </c>
      <c r="B990" s="254" t="s">
        <v>72</v>
      </c>
      <c r="C990" s="241">
        <v>0</v>
      </c>
    </row>
    <row r="991" spans="1:3" ht="19.5" customHeight="1">
      <c r="A991" s="167" t="s">
        <v>1794</v>
      </c>
      <c r="B991" s="254" t="s">
        <v>74</v>
      </c>
      <c r="C991" s="241">
        <v>0</v>
      </c>
    </row>
    <row r="992" spans="1:3" ht="19.5" customHeight="1">
      <c r="A992" s="167" t="s">
        <v>1795</v>
      </c>
      <c r="B992" s="254" t="s">
        <v>1796</v>
      </c>
      <c r="C992" s="241">
        <v>0</v>
      </c>
    </row>
    <row r="993" spans="1:3" ht="19.5" customHeight="1">
      <c r="A993" s="167" t="s">
        <v>1797</v>
      </c>
      <c r="B993" s="254" t="s">
        <v>1798</v>
      </c>
      <c r="C993" s="241">
        <v>0</v>
      </c>
    </row>
    <row r="994" spans="1:3" ht="19.5" customHeight="1">
      <c r="A994" s="167" t="s">
        <v>1799</v>
      </c>
      <c r="B994" s="254" t="s">
        <v>1800</v>
      </c>
      <c r="C994" s="241">
        <v>0</v>
      </c>
    </row>
    <row r="995" spans="1:3" ht="19.5" customHeight="1">
      <c r="A995" s="167" t="s">
        <v>1801</v>
      </c>
      <c r="B995" s="254" t="s">
        <v>1802</v>
      </c>
      <c r="C995" s="241">
        <v>0</v>
      </c>
    </row>
    <row r="996" spans="1:3" ht="19.5" customHeight="1">
      <c r="A996" s="167" t="s">
        <v>1803</v>
      </c>
      <c r="B996" s="254" t="s">
        <v>1804</v>
      </c>
      <c r="C996" s="116">
        <v>37</v>
      </c>
    </row>
    <row r="997" spans="1:3" ht="19.5" customHeight="1">
      <c r="A997" s="167" t="s">
        <v>1805</v>
      </c>
      <c r="B997" s="254" t="s">
        <v>88</v>
      </c>
      <c r="C997" s="241">
        <v>0</v>
      </c>
    </row>
    <row r="998" spans="1:3" ht="19.5" customHeight="1">
      <c r="A998" s="167" t="s">
        <v>1806</v>
      </c>
      <c r="B998" s="254" t="s">
        <v>1807</v>
      </c>
      <c r="C998" s="241">
        <v>0</v>
      </c>
    </row>
    <row r="999" spans="1:3" ht="19.5" customHeight="1">
      <c r="A999" s="232" t="s">
        <v>1808</v>
      </c>
      <c r="B999" s="253" t="s">
        <v>1809</v>
      </c>
      <c r="C999" s="234">
        <f>SUM(C1000:C1005)</f>
        <v>0</v>
      </c>
    </row>
    <row r="1000" spans="1:3" ht="19.5" customHeight="1">
      <c r="A1000" s="167" t="s">
        <v>1810</v>
      </c>
      <c r="B1000" s="254" t="s">
        <v>70</v>
      </c>
      <c r="C1000" s="241">
        <v>0</v>
      </c>
    </row>
    <row r="1001" spans="1:3" ht="19.5" customHeight="1">
      <c r="A1001" s="167" t="s">
        <v>1811</v>
      </c>
      <c r="B1001" s="254" t="s">
        <v>72</v>
      </c>
      <c r="C1001" s="241">
        <v>0</v>
      </c>
    </row>
    <row r="1002" spans="1:3" ht="19.5" customHeight="1">
      <c r="A1002" s="167" t="s">
        <v>1812</v>
      </c>
      <c r="B1002" s="254" t="s">
        <v>74</v>
      </c>
      <c r="C1002" s="241">
        <v>0</v>
      </c>
    </row>
    <row r="1003" spans="1:3" ht="19.5" customHeight="1">
      <c r="A1003" s="167" t="s">
        <v>1813</v>
      </c>
      <c r="B1003" s="254" t="s">
        <v>1814</v>
      </c>
      <c r="C1003" s="241">
        <v>0</v>
      </c>
    </row>
    <row r="1004" spans="1:3" s="220" customFormat="1" ht="19.5" customHeight="1">
      <c r="A1004" s="167" t="s">
        <v>1815</v>
      </c>
      <c r="B1004" s="254" t="s">
        <v>1816</v>
      </c>
      <c r="C1004" s="241">
        <v>0</v>
      </c>
    </row>
    <row r="1005" spans="1:3" s="220" customFormat="1" ht="19.5" customHeight="1">
      <c r="A1005" s="167" t="s">
        <v>1817</v>
      </c>
      <c r="B1005" s="254" t="s">
        <v>1818</v>
      </c>
      <c r="C1005" s="241">
        <v>0</v>
      </c>
    </row>
    <row r="1006" spans="1:3" s="220" customFormat="1" ht="19.5" customHeight="1">
      <c r="A1006" s="232" t="s">
        <v>1819</v>
      </c>
      <c r="B1006" s="253" t="s">
        <v>1820</v>
      </c>
      <c r="C1006" s="234">
        <f>SUM(C1007:C1013)</f>
        <v>0</v>
      </c>
    </row>
    <row r="1007" spans="1:3" s="220" customFormat="1" ht="19.5" customHeight="1">
      <c r="A1007" s="167" t="s">
        <v>1821</v>
      </c>
      <c r="B1007" s="254" t="s">
        <v>70</v>
      </c>
      <c r="C1007" s="241">
        <v>0</v>
      </c>
    </row>
    <row r="1008" spans="1:3" s="220" customFormat="1" ht="19.5" customHeight="1">
      <c r="A1008" s="167" t="s">
        <v>1822</v>
      </c>
      <c r="B1008" s="254" t="s">
        <v>72</v>
      </c>
      <c r="C1008" s="241">
        <v>0</v>
      </c>
    </row>
    <row r="1009" spans="1:3" s="220" customFormat="1" ht="19.5" customHeight="1">
      <c r="A1009" s="167" t="s">
        <v>1823</v>
      </c>
      <c r="B1009" s="254" t="s">
        <v>74</v>
      </c>
      <c r="C1009" s="241">
        <v>0</v>
      </c>
    </row>
    <row r="1010" spans="1:3" ht="19.5" customHeight="1">
      <c r="A1010" s="167" t="s">
        <v>1824</v>
      </c>
      <c r="B1010" s="254" t="s">
        <v>1825</v>
      </c>
      <c r="C1010" s="241">
        <v>0</v>
      </c>
    </row>
    <row r="1011" spans="1:3" ht="19.5" customHeight="1">
      <c r="A1011" s="167" t="s">
        <v>1826</v>
      </c>
      <c r="B1011" s="254" t="s">
        <v>1827</v>
      </c>
      <c r="C1011" s="241">
        <v>0</v>
      </c>
    </row>
    <row r="1012" spans="1:3" ht="19.5" customHeight="1">
      <c r="A1012" s="167" t="s">
        <v>1828</v>
      </c>
      <c r="B1012" s="254" t="s">
        <v>1829</v>
      </c>
      <c r="C1012" s="241">
        <v>0</v>
      </c>
    </row>
    <row r="1013" spans="1:3" ht="19.5" customHeight="1">
      <c r="A1013" s="167" t="s">
        <v>1830</v>
      </c>
      <c r="B1013" s="254" t="s">
        <v>1831</v>
      </c>
      <c r="C1013" s="241">
        <v>0</v>
      </c>
    </row>
    <row r="1014" spans="1:3" ht="19.5" customHeight="1">
      <c r="A1014" s="232" t="s">
        <v>1832</v>
      </c>
      <c r="B1014" s="253" t="s">
        <v>1833</v>
      </c>
      <c r="C1014" s="234">
        <f>SUM(C1015:C1019)</f>
        <v>0</v>
      </c>
    </row>
    <row r="1015" spans="1:3" ht="19.5" customHeight="1">
      <c r="A1015" s="167" t="s">
        <v>1834</v>
      </c>
      <c r="B1015" s="254" t="s">
        <v>1835</v>
      </c>
      <c r="C1015" s="241">
        <v>0</v>
      </c>
    </row>
    <row r="1016" spans="1:3" ht="19.5" customHeight="1">
      <c r="A1016" s="167" t="s">
        <v>1836</v>
      </c>
      <c r="B1016" s="254" t="s">
        <v>1837</v>
      </c>
      <c r="C1016" s="241">
        <v>0</v>
      </c>
    </row>
    <row r="1017" spans="1:3" ht="19.5" customHeight="1">
      <c r="A1017" s="167" t="s">
        <v>1838</v>
      </c>
      <c r="B1017" s="254" t="s">
        <v>1839</v>
      </c>
      <c r="C1017" s="241">
        <v>0</v>
      </c>
    </row>
    <row r="1018" spans="1:3" ht="19.5" customHeight="1">
      <c r="A1018" s="167" t="s">
        <v>1840</v>
      </c>
      <c r="B1018" s="254" t="s">
        <v>1841</v>
      </c>
      <c r="C1018" s="241">
        <v>0</v>
      </c>
    </row>
    <row r="1019" spans="1:3" ht="19.5" customHeight="1">
      <c r="A1019" s="167" t="s">
        <v>1842</v>
      </c>
      <c r="B1019" s="254" t="s">
        <v>1843</v>
      </c>
      <c r="C1019" s="241">
        <v>0</v>
      </c>
    </row>
    <row r="1020" spans="1:3" ht="19.5" customHeight="1">
      <c r="A1020" s="230" t="s">
        <v>1844</v>
      </c>
      <c r="B1020" s="252" t="s">
        <v>1845</v>
      </c>
      <c r="C1020" s="109">
        <f>SUM(C1021,C1031,C1037)</f>
        <v>0</v>
      </c>
    </row>
    <row r="1021" spans="1:3" ht="19.5" customHeight="1">
      <c r="A1021" s="232" t="s">
        <v>1846</v>
      </c>
      <c r="B1021" s="253" t="s">
        <v>1847</v>
      </c>
      <c r="C1021" s="234">
        <f>SUM(C1022:C1030)</f>
        <v>0</v>
      </c>
    </row>
    <row r="1022" spans="1:3" ht="19.5" customHeight="1">
      <c r="A1022" s="167" t="s">
        <v>1848</v>
      </c>
      <c r="B1022" s="254" t="s">
        <v>70</v>
      </c>
      <c r="C1022" s="241">
        <v>0</v>
      </c>
    </row>
    <row r="1023" spans="1:3" ht="19.5" customHeight="1">
      <c r="A1023" s="167" t="s">
        <v>1849</v>
      </c>
      <c r="B1023" s="254" t="s">
        <v>72</v>
      </c>
      <c r="C1023" s="241">
        <v>0</v>
      </c>
    </row>
    <row r="1024" spans="1:3" ht="19.5" customHeight="1">
      <c r="A1024" s="167" t="s">
        <v>1850</v>
      </c>
      <c r="B1024" s="254" t="s">
        <v>74</v>
      </c>
      <c r="C1024" s="241">
        <v>0</v>
      </c>
    </row>
    <row r="1025" spans="1:3" ht="19.5" customHeight="1">
      <c r="A1025" s="167" t="s">
        <v>1851</v>
      </c>
      <c r="B1025" s="254" t="s">
        <v>1852</v>
      </c>
      <c r="C1025" s="241">
        <v>0</v>
      </c>
    </row>
    <row r="1026" spans="1:3" ht="19.5" customHeight="1">
      <c r="A1026" s="167" t="s">
        <v>1853</v>
      </c>
      <c r="B1026" s="254" t="s">
        <v>1854</v>
      </c>
      <c r="C1026" s="241">
        <v>0</v>
      </c>
    </row>
    <row r="1027" spans="1:3" ht="19.5" customHeight="1">
      <c r="A1027" s="167" t="s">
        <v>1855</v>
      </c>
      <c r="B1027" s="254" t="s">
        <v>1856</v>
      </c>
      <c r="C1027" s="241">
        <v>0</v>
      </c>
    </row>
    <row r="1028" spans="1:3" ht="19.5" customHeight="1">
      <c r="A1028" s="167" t="s">
        <v>1857</v>
      </c>
      <c r="B1028" s="254" t="s">
        <v>1858</v>
      </c>
      <c r="C1028" s="241">
        <v>0</v>
      </c>
    </row>
    <row r="1029" spans="1:3" ht="19.5" customHeight="1">
      <c r="A1029" s="167" t="s">
        <v>1859</v>
      </c>
      <c r="B1029" s="254" t="s">
        <v>88</v>
      </c>
      <c r="C1029" s="241">
        <v>0</v>
      </c>
    </row>
    <row r="1030" spans="1:3" ht="19.5" customHeight="1">
      <c r="A1030" s="167" t="s">
        <v>1860</v>
      </c>
      <c r="B1030" s="254" t="s">
        <v>1861</v>
      </c>
      <c r="C1030" s="241">
        <v>0</v>
      </c>
    </row>
    <row r="1031" spans="1:3" ht="19.5" customHeight="1">
      <c r="A1031" s="232" t="s">
        <v>1862</v>
      </c>
      <c r="B1031" s="253" t="s">
        <v>1863</v>
      </c>
      <c r="C1031" s="234">
        <f>SUM(C1032:C1036)</f>
        <v>0</v>
      </c>
    </row>
    <row r="1032" spans="1:3" ht="19.5" customHeight="1">
      <c r="A1032" s="167" t="s">
        <v>1864</v>
      </c>
      <c r="B1032" s="254" t="s">
        <v>70</v>
      </c>
      <c r="C1032" s="241">
        <v>0</v>
      </c>
    </row>
    <row r="1033" spans="1:3" ht="19.5" customHeight="1">
      <c r="A1033" s="167" t="s">
        <v>1865</v>
      </c>
      <c r="B1033" s="254" t="s">
        <v>72</v>
      </c>
      <c r="C1033" s="241">
        <v>0</v>
      </c>
    </row>
    <row r="1034" spans="1:3" ht="19.5" customHeight="1">
      <c r="A1034" s="167" t="s">
        <v>1866</v>
      </c>
      <c r="B1034" s="254" t="s">
        <v>74</v>
      </c>
      <c r="C1034" s="241">
        <v>0</v>
      </c>
    </row>
    <row r="1035" spans="1:3" ht="19.5" customHeight="1">
      <c r="A1035" s="167" t="s">
        <v>1867</v>
      </c>
      <c r="B1035" s="254" t="s">
        <v>1868</v>
      </c>
      <c r="C1035" s="241">
        <v>0</v>
      </c>
    </row>
    <row r="1036" spans="1:3" ht="19.5" customHeight="1">
      <c r="A1036" s="167" t="s">
        <v>1869</v>
      </c>
      <c r="B1036" s="254" t="s">
        <v>1870</v>
      </c>
      <c r="C1036" s="241">
        <v>0</v>
      </c>
    </row>
    <row r="1037" spans="1:3" ht="19.5" customHeight="1">
      <c r="A1037" s="232" t="s">
        <v>1871</v>
      </c>
      <c r="B1037" s="253" t="s">
        <v>1872</v>
      </c>
      <c r="C1037" s="234">
        <f>SUM(C1038:C1039)</f>
        <v>0</v>
      </c>
    </row>
    <row r="1038" spans="1:3" ht="19.5" customHeight="1">
      <c r="A1038" s="167" t="s">
        <v>1873</v>
      </c>
      <c r="B1038" s="254" t="s">
        <v>1874</v>
      </c>
      <c r="C1038" s="241">
        <v>0</v>
      </c>
    </row>
    <row r="1039" spans="1:3" ht="19.5" customHeight="1">
      <c r="A1039" s="167" t="s">
        <v>1875</v>
      </c>
      <c r="B1039" s="254" t="s">
        <v>1876</v>
      </c>
      <c r="C1039" s="241">
        <v>0</v>
      </c>
    </row>
    <row r="1040" spans="1:3" ht="19.5" customHeight="1">
      <c r="A1040" s="230" t="s">
        <v>1877</v>
      </c>
      <c r="B1040" s="252" t="s">
        <v>1878</v>
      </c>
      <c r="C1040" s="109">
        <f>SUM(C1041,C1048,C1058,C1064,C1067)</f>
        <v>12</v>
      </c>
    </row>
    <row r="1041" spans="1:3" ht="19.5" customHeight="1">
      <c r="A1041" s="232" t="s">
        <v>1879</v>
      </c>
      <c r="B1041" s="253" t="s">
        <v>1880</v>
      </c>
      <c r="C1041" s="234">
        <f>SUM(C1042:C1047)</f>
        <v>0</v>
      </c>
    </row>
    <row r="1042" spans="1:3" ht="19.5" customHeight="1">
      <c r="A1042" s="167" t="s">
        <v>1881</v>
      </c>
      <c r="B1042" s="254" t="s">
        <v>70</v>
      </c>
      <c r="C1042" s="241">
        <v>0</v>
      </c>
    </row>
    <row r="1043" spans="1:3" ht="19.5" customHeight="1">
      <c r="A1043" s="167" t="s">
        <v>1882</v>
      </c>
      <c r="B1043" s="254" t="s">
        <v>72</v>
      </c>
      <c r="C1043" s="241">
        <v>0</v>
      </c>
    </row>
    <row r="1044" spans="1:3" ht="19.5" customHeight="1">
      <c r="A1044" s="167" t="s">
        <v>1883</v>
      </c>
      <c r="B1044" s="254" t="s">
        <v>74</v>
      </c>
      <c r="C1044" s="241">
        <v>0</v>
      </c>
    </row>
    <row r="1045" spans="1:3" ht="19.5" customHeight="1">
      <c r="A1045" s="167" t="s">
        <v>1884</v>
      </c>
      <c r="B1045" s="254" t="s">
        <v>1885</v>
      </c>
      <c r="C1045" s="241">
        <v>0</v>
      </c>
    </row>
    <row r="1046" spans="1:3" ht="19.5" customHeight="1">
      <c r="A1046" s="167" t="s">
        <v>1886</v>
      </c>
      <c r="B1046" s="254" t="s">
        <v>88</v>
      </c>
      <c r="C1046" s="241">
        <v>0</v>
      </c>
    </row>
    <row r="1047" spans="1:3" ht="19.5" customHeight="1">
      <c r="A1047" s="167" t="s">
        <v>1887</v>
      </c>
      <c r="B1047" s="254" t="s">
        <v>1888</v>
      </c>
      <c r="C1047" s="241">
        <v>0</v>
      </c>
    </row>
    <row r="1048" spans="1:3" ht="19.5" customHeight="1">
      <c r="A1048" s="232" t="s">
        <v>1889</v>
      </c>
      <c r="B1048" s="253" t="s">
        <v>1890</v>
      </c>
      <c r="C1048" s="234">
        <f>SUM(C1049:C1057)</f>
        <v>0</v>
      </c>
    </row>
    <row r="1049" spans="1:3" ht="19.5" customHeight="1">
      <c r="A1049" s="167" t="s">
        <v>1891</v>
      </c>
      <c r="B1049" s="254" t="s">
        <v>1892</v>
      </c>
      <c r="C1049" s="241">
        <v>0</v>
      </c>
    </row>
    <row r="1050" spans="1:3" ht="19.5" customHeight="1">
      <c r="A1050" s="167" t="s">
        <v>1893</v>
      </c>
      <c r="B1050" s="254" t="s">
        <v>1894</v>
      </c>
      <c r="C1050" s="241">
        <v>0</v>
      </c>
    </row>
    <row r="1051" spans="1:3" ht="19.5" customHeight="1">
      <c r="A1051" s="167" t="s">
        <v>1895</v>
      </c>
      <c r="B1051" s="254" t="s">
        <v>1896</v>
      </c>
      <c r="C1051" s="241">
        <v>0</v>
      </c>
    </row>
    <row r="1052" spans="1:3" ht="19.5" customHeight="1">
      <c r="A1052" s="167" t="s">
        <v>1897</v>
      </c>
      <c r="B1052" s="254" t="s">
        <v>1898</v>
      </c>
      <c r="C1052" s="241">
        <v>0</v>
      </c>
    </row>
    <row r="1053" spans="1:3" ht="19.5" customHeight="1">
      <c r="A1053" s="167" t="s">
        <v>1899</v>
      </c>
      <c r="B1053" s="254" t="s">
        <v>1900</v>
      </c>
      <c r="C1053" s="241">
        <v>0</v>
      </c>
    </row>
    <row r="1054" spans="1:3" ht="19.5" customHeight="1">
      <c r="A1054" s="167" t="s">
        <v>1901</v>
      </c>
      <c r="B1054" s="254" t="s">
        <v>1902</v>
      </c>
      <c r="C1054" s="241">
        <v>0</v>
      </c>
    </row>
    <row r="1055" spans="1:3" ht="19.5" customHeight="1">
      <c r="A1055" s="167" t="s">
        <v>1903</v>
      </c>
      <c r="B1055" s="254" t="s">
        <v>1904</v>
      </c>
      <c r="C1055" s="241">
        <v>0</v>
      </c>
    </row>
    <row r="1056" spans="1:3" ht="19.5" customHeight="1">
      <c r="A1056" s="167" t="s">
        <v>1905</v>
      </c>
      <c r="B1056" s="254" t="s">
        <v>1906</v>
      </c>
      <c r="C1056" s="241">
        <v>0</v>
      </c>
    </row>
    <row r="1057" spans="1:3" ht="19.5" customHeight="1">
      <c r="A1057" s="167" t="s">
        <v>1907</v>
      </c>
      <c r="B1057" s="254" t="s">
        <v>1908</v>
      </c>
      <c r="C1057" s="241">
        <v>0</v>
      </c>
    </row>
    <row r="1058" spans="1:3" ht="19.5" customHeight="1">
      <c r="A1058" s="232" t="s">
        <v>1909</v>
      </c>
      <c r="B1058" s="253" t="s">
        <v>1910</v>
      </c>
      <c r="C1058" s="234">
        <f>SUM(C1059:C1063)</f>
        <v>12</v>
      </c>
    </row>
    <row r="1059" spans="1:3" ht="19.5" customHeight="1">
      <c r="A1059" s="167" t="s">
        <v>1911</v>
      </c>
      <c r="B1059" s="254" t="s">
        <v>1912</v>
      </c>
      <c r="C1059" s="241">
        <v>0</v>
      </c>
    </row>
    <row r="1060" spans="1:3" ht="19.5" customHeight="1">
      <c r="A1060" s="167" t="s">
        <v>1913</v>
      </c>
      <c r="B1060" s="199" t="s">
        <v>1914</v>
      </c>
      <c r="C1060" s="241">
        <v>0</v>
      </c>
    </row>
    <row r="1061" spans="1:3" ht="19.5" customHeight="1">
      <c r="A1061" s="167" t="s">
        <v>1915</v>
      </c>
      <c r="B1061" s="254" t="s">
        <v>1916</v>
      </c>
      <c r="C1061" s="241">
        <v>0</v>
      </c>
    </row>
    <row r="1062" spans="1:3" ht="19.5" customHeight="1">
      <c r="A1062" s="167" t="s">
        <v>1917</v>
      </c>
      <c r="B1062" s="254" t="s">
        <v>1918</v>
      </c>
      <c r="C1062" s="241">
        <v>0</v>
      </c>
    </row>
    <row r="1063" spans="1:3" ht="19.5" customHeight="1">
      <c r="A1063" s="167" t="s">
        <v>1919</v>
      </c>
      <c r="B1063" s="254" t="s">
        <v>1920</v>
      </c>
      <c r="C1063" s="241">
        <v>12</v>
      </c>
    </row>
    <row r="1064" spans="1:3" ht="19.5" customHeight="1">
      <c r="A1064" s="232" t="s">
        <v>1921</v>
      </c>
      <c r="B1064" s="253" t="s">
        <v>1922</v>
      </c>
      <c r="C1064" s="234">
        <f>SUM(C1065:C1066)</f>
        <v>0</v>
      </c>
    </row>
    <row r="1065" spans="1:3" ht="19.5" customHeight="1">
      <c r="A1065" s="167" t="s">
        <v>1923</v>
      </c>
      <c r="B1065" s="254" t="s">
        <v>1924</v>
      </c>
      <c r="C1065" s="241">
        <v>0</v>
      </c>
    </row>
    <row r="1066" spans="1:3" ht="19.5" customHeight="1">
      <c r="A1066" s="167" t="s">
        <v>1925</v>
      </c>
      <c r="B1066" s="254" t="s">
        <v>1926</v>
      </c>
      <c r="C1066" s="241">
        <v>0</v>
      </c>
    </row>
    <row r="1067" spans="1:3" ht="19.5" customHeight="1">
      <c r="A1067" s="232" t="s">
        <v>1927</v>
      </c>
      <c r="B1067" s="253" t="s">
        <v>1928</v>
      </c>
      <c r="C1067" s="234">
        <f>SUM(C1068:C1069)</f>
        <v>0</v>
      </c>
    </row>
    <row r="1068" spans="1:3" ht="19.5" customHeight="1">
      <c r="A1068" s="167" t="s">
        <v>1929</v>
      </c>
      <c r="B1068" s="254" t="s">
        <v>1930</v>
      </c>
      <c r="C1068" s="241">
        <v>0</v>
      </c>
    </row>
    <row r="1069" spans="1:3" ht="19.5" customHeight="1">
      <c r="A1069" s="167" t="s">
        <v>1931</v>
      </c>
      <c r="B1069" s="254" t="s">
        <v>1932</v>
      </c>
      <c r="C1069" s="241">
        <v>0</v>
      </c>
    </row>
    <row r="1070" spans="1:3" ht="19.5" customHeight="1">
      <c r="A1070" s="230" t="s">
        <v>1933</v>
      </c>
      <c r="B1070" s="252" t="s">
        <v>1934</v>
      </c>
      <c r="C1070" s="109">
        <f>SUM(C1071:C1079)</f>
        <v>0</v>
      </c>
    </row>
    <row r="1071" spans="1:3" ht="19.5" customHeight="1">
      <c r="A1071" s="246" t="s">
        <v>1935</v>
      </c>
      <c r="B1071" s="251" t="s">
        <v>1936</v>
      </c>
      <c r="C1071" s="130"/>
    </row>
    <row r="1072" spans="1:3" ht="19.5" customHeight="1">
      <c r="A1072" s="246" t="s">
        <v>1937</v>
      </c>
      <c r="B1072" s="251" t="s">
        <v>1938</v>
      </c>
      <c r="C1072" s="130"/>
    </row>
    <row r="1073" spans="1:3" ht="19.5" customHeight="1">
      <c r="A1073" s="246" t="s">
        <v>1939</v>
      </c>
      <c r="B1073" s="251" t="s">
        <v>1940</v>
      </c>
      <c r="C1073" s="130"/>
    </row>
    <row r="1074" spans="1:3" ht="19.5" customHeight="1">
      <c r="A1074" s="246" t="s">
        <v>1941</v>
      </c>
      <c r="B1074" s="251" t="s">
        <v>1942</v>
      </c>
      <c r="C1074" s="130"/>
    </row>
    <row r="1075" spans="1:3" ht="19.5" customHeight="1">
      <c r="A1075" s="246" t="s">
        <v>1943</v>
      </c>
      <c r="B1075" s="251" t="s">
        <v>1944</v>
      </c>
      <c r="C1075" s="130"/>
    </row>
    <row r="1076" spans="1:3" ht="19.5" customHeight="1">
      <c r="A1076" s="246" t="s">
        <v>1945</v>
      </c>
      <c r="B1076" s="251" t="s">
        <v>1437</v>
      </c>
      <c r="C1076" s="130"/>
    </row>
    <row r="1077" spans="1:3" ht="19.5" customHeight="1">
      <c r="A1077" s="246" t="s">
        <v>1946</v>
      </c>
      <c r="B1077" s="251" t="s">
        <v>1947</v>
      </c>
      <c r="C1077" s="130"/>
    </row>
    <row r="1078" spans="1:3" ht="19.5" customHeight="1">
      <c r="A1078" s="246" t="s">
        <v>1948</v>
      </c>
      <c r="B1078" s="251" t="s">
        <v>1949</v>
      </c>
      <c r="C1078" s="130"/>
    </row>
    <row r="1079" spans="1:3" ht="19.5" customHeight="1">
      <c r="A1079" s="246" t="s">
        <v>1950</v>
      </c>
      <c r="B1079" s="251" t="s">
        <v>1951</v>
      </c>
      <c r="C1079" s="130"/>
    </row>
    <row r="1080" spans="1:3" ht="19.5" customHeight="1">
      <c r="A1080" s="230" t="s">
        <v>1952</v>
      </c>
      <c r="B1080" s="252" t="s">
        <v>1953</v>
      </c>
      <c r="C1080" s="109">
        <f>SUM(C1081,C1108,C1123)</f>
        <v>1517</v>
      </c>
    </row>
    <row r="1081" spans="1:3" ht="19.5" customHeight="1">
      <c r="A1081" s="232" t="s">
        <v>1954</v>
      </c>
      <c r="B1081" s="253" t="s">
        <v>1955</v>
      </c>
      <c r="C1081" s="234">
        <f>SUM(C1082:C1107)</f>
        <v>1517</v>
      </c>
    </row>
    <row r="1082" spans="1:3" ht="19.5" customHeight="1">
      <c r="A1082" s="167" t="s">
        <v>1956</v>
      </c>
      <c r="B1082" s="254" t="s">
        <v>70</v>
      </c>
      <c r="C1082" s="116">
        <v>1475</v>
      </c>
    </row>
    <row r="1083" spans="1:3" ht="19.5" customHeight="1">
      <c r="A1083" s="167" t="s">
        <v>1957</v>
      </c>
      <c r="B1083" s="254" t="s">
        <v>72</v>
      </c>
      <c r="C1083" s="116">
        <v>39</v>
      </c>
    </row>
    <row r="1084" spans="1:3" ht="19.5" customHeight="1">
      <c r="A1084" s="167" t="s">
        <v>1958</v>
      </c>
      <c r="B1084" s="254" t="s">
        <v>74</v>
      </c>
      <c r="C1084" s="116">
        <v>0</v>
      </c>
    </row>
    <row r="1085" spans="1:3" ht="19.5" customHeight="1">
      <c r="A1085" s="167" t="s">
        <v>1959</v>
      </c>
      <c r="B1085" s="254" t="s">
        <v>1960</v>
      </c>
      <c r="C1085" s="116">
        <v>0</v>
      </c>
    </row>
    <row r="1086" spans="1:3" ht="19.5" customHeight="1">
      <c r="A1086" s="167" t="s">
        <v>1961</v>
      </c>
      <c r="B1086" s="254" t="s">
        <v>1962</v>
      </c>
      <c r="C1086" s="116">
        <v>3</v>
      </c>
    </row>
    <row r="1087" spans="1:3" ht="19.5" customHeight="1">
      <c r="A1087" s="167" t="s">
        <v>1963</v>
      </c>
      <c r="B1087" s="254" t="s">
        <v>1964</v>
      </c>
      <c r="C1087" s="116">
        <v>0</v>
      </c>
    </row>
    <row r="1088" spans="1:3" ht="19.5" customHeight="1">
      <c r="A1088" s="167" t="s">
        <v>1965</v>
      </c>
      <c r="B1088" s="254" t="s">
        <v>1966</v>
      </c>
      <c r="C1088" s="116">
        <v>0</v>
      </c>
    </row>
    <row r="1089" spans="1:3" ht="19.5" customHeight="1">
      <c r="A1089" s="167" t="s">
        <v>1967</v>
      </c>
      <c r="B1089" s="254" t="s">
        <v>1968</v>
      </c>
      <c r="C1089" s="116">
        <v>0</v>
      </c>
    </row>
    <row r="1090" spans="1:3" ht="19.5" customHeight="1">
      <c r="A1090" s="167" t="s">
        <v>1969</v>
      </c>
      <c r="B1090" s="254" t="s">
        <v>1970</v>
      </c>
      <c r="C1090" s="116">
        <v>0</v>
      </c>
    </row>
    <row r="1091" spans="1:3" ht="19.5" customHeight="1">
      <c r="A1091" s="167" t="s">
        <v>1971</v>
      </c>
      <c r="B1091" s="254" t="s">
        <v>1972</v>
      </c>
      <c r="C1091" s="116">
        <v>0</v>
      </c>
    </row>
    <row r="1092" spans="1:3" ht="19.5" customHeight="1">
      <c r="A1092" s="167" t="s">
        <v>1973</v>
      </c>
      <c r="B1092" s="254" t="s">
        <v>1974</v>
      </c>
      <c r="C1092" s="116">
        <v>0</v>
      </c>
    </row>
    <row r="1093" spans="1:3" ht="19.5" customHeight="1">
      <c r="A1093" s="167" t="s">
        <v>1975</v>
      </c>
      <c r="B1093" s="254" t="s">
        <v>1976</v>
      </c>
      <c r="C1093" s="116">
        <v>0</v>
      </c>
    </row>
    <row r="1094" spans="1:3" ht="19.5" customHeight="1">
      <c r="A1094" s="167" t="s">
        <v>1977</v>
      </c>
      <c r="B1094" s="254" t="s">
        <v>1978</v>
      </c>
      <c r="C1094" s="116">
        <v>0</v>
      </c>
    </row>
    <row r="1095" spans="1:3" ht="19.5" customHeight="1">
      <c r="A1095" s="167" t="s">
        <v>1979</v>
      </c>
      <c r="B1095" s="254" t="s">
        <v>1980</v>
      </c>
      <c r="C1095" s="116">
        <v>0</v>
      </c>
    </row>
    <row r="1096" spans="1:3" ht="19.5" customHeight="1">
      <c r="A1096" s="167" t="s">
        <v>1981</v>
      </c>
      <c r="B1096" s="254" t="s">
        <v>1982</v>
      </c>
      <c r="C1096" s="116">
        <v>0</v>
      </c>
    </row>
    <row r="1097" spans="1:3" ht="19.5" customHeight="1">
      <c r="A1097" s="167" t="s">
        <v>1983</v>
      </c>
      <c r="B1097" s="254" t="s">
        <v>1984</v>
      </c>
      <c r="C1097" s="116">
        <v>0</v>
      </c>
    </row>
    <row r="1098" spans="1:3" ht="19.5" customHeight="1">
      <c r="A1098" s="167" t="s">
        <v>1985</v>
      </c>
      <c r="B1098" s="254" t="s">
        <v>1986</v>
      </c>
      <c r="C1098" s="116">
        <v>0</v>
      </c>
    </row>
    <row r="1099" spans="1:3" ht="19.5" customHeight="1">
      <c r="A1099" s="167" t="s">
        <v>1987</v>
      </c>
      <c r="B1099" s="254" t="s">
        <v>1988</v>
      </c>
      <c r="C1099" s="116">
        <v>0</v>
      </c>
    </row>
    <row r="1100" spans="1:3" ht="19.5" customHeight="1">
      <c r="A1100" s="167" t="s">
        <v>1989</v>
      </c>
      <c r="B1100" s="254" t="s">
        <v>1990</v>
      </c>
      <c r="C1100" s="116">
        <v>0</v>
      </c>
    </row>
    <row r="1101" spans="1:3" ht="19.5" customHeight="1">
      <c r="A1101" s="167" t="s">
        <v>1991</v>
      </c>
      <c r="B1101" s="254" t="s">
        <v>1992</v>
      </c>
      <c r="C1101" s="116">
        <v>0</v>
      </c>
    </row>
    <row r="1102" spans="1:3" ht="19.5" customHeight="1">
      <c r="A1102" s="167" t="s">
        <v>1993</v>
      </c>
      <c r="B1102" s="254" t="s">
        <v>1994</v>
      </c>
      <c r="C1102" s="116">
        <v>0</v>
      </c>
    </row>
    <row r="1103" spans="1:3" ht="19.5" customHeight="1">
      <c r="A1103" s="167" t="s">
        <v>1995</v>
      </c>
      <c r="B1103" s="254" t="s">
        <v>1996</v>
      </c>
      <c r="C1103" s="116">
        <v>0</v>
      </c>
    </row>
    <row r="1104" spans="1:3" ht="19.5" customHeight="1">
      <c r="A1104" s="167" t="s">
        <v>1997</v>
      </c>
      <c r="B1104" s="254" t="s">
        <v>1998</v>
      </c>
      <c r="C1104" s="116">
        <v>0</v>
      </c>
    </row>
    <row r="1105" spans="1:3" ht="19.5" customHeight="1">
      <c r="A1105" s="167" t="s">
        <v>1999</v>
      </c>
      <c r="B1105" s="254" t="s">
        <v>2000</v>
      </c>
      <c r="C1105" s="116">
        <v>0</v>
      </c>
    </row>
    <row r="1106" spans="1:3" ht="19.5" customHeight="1">
      <c r="A1106" s="167" t="s">
        <v>2001</v>
      </c>
      <c r="B1106" s="254" t="s">
        <v>88</v>
      </c>
      <c r="C1106" s="116">
        <v>0</v>
      </c>
    </row>
    <row r="1107" spans="1:3" ht="19.5" customHeight="1">
      <c r="A1107" s="167" t="s">
        <v>2002</v>
      </c>
      <c r="B1107" s="254" t="s">
        <v>2003</v>
      </c>
      <c r="C1107" s="116">
        <v>0</v>
      </c>
    </row>
    <row r="1108" spans="1:3" ht="19.5" customHeight="1">
      <c r="A1108" s="232" t="s">
        <v>2004</v>
      </c>
      <c r="B1108" s="253" t="s">
        <v>2005</v>
      </c>
      <c r="C1108" s="234">
        <f>SUM(C1109:C1122)</f>
        <v>0</v>
      </c>
    </row>
    <row r="1109" spans="1:3" ht="19.5" customHeight="1">
      <c r="A1109" s="167" t="s">
        <v>2006</v>
      </c>
      <c r="B1109" s="254" t="s">
        <v>70</v>
      </c>
      <c r="C1109" s="241">
        <v>0</v>
      </c>
    </row>
    <row r="1110" spans="1:3" ht="19.5" customHeight="1">
      <c r="A1110" s="167" t="s">
        <v>2007</v>
      </c>
      <c r="B1110" s="254" t="s">
        <v>72</v>
      </c>
      <c r="C1110" s="241">
        <v>0</v>
      </c>
    </row>
    <row r="1111" spans="1:3" ht="19.5" customHeight="1">
      <c r="A1111" s="167" t="s">
        <v>2008</v>
      </c>
      <c r="B1111" s="254" t="s">
        <v>74</v>
      </c>
      <c r="C1111" s="241">
        <v>0</v>
      </c>
    </row>
    <row r="1112" spans="1:3" ht="19.5" customHeight="1">
      <c r="A1112" s="167" t="s">
        <v>2009</v>
      </c>
      <c r="B1112" s="254" t="s">
        <v>2010</v>
      </c>
      <c r="C1112" s="241">
        <v>0</v>
      </c>
    </row>
    <row r="1113" spans="1:3" ht="19.5" customHeight="1">
      <c r="A1113" s="167" t="s">
        <v>2011</v>
      </c>
      <c r="B1113" s="254" t="s">
        <v>2012</v>
      </c>
      <c r="C1113" s="241">
        <v>0</v>
      </c>
    </row>
    <row r="1114" spans="1:3" ht="19.5" customHeight="1">
      <c r="A1114" s="167" t="s">
        <v>2013</v>
      </c>
      <c r="B1114" s="254" t="s">
        <v>2014</v>
      </c>
      <c r="C1114" s="241">
        <v>0</v>
      </c>
    </row>
    <row r="1115" spans="1:3" ht="19.5" customHeight="1">
      <c r="A1115" s="167" t="s">
        <v>2015</v>
      </c>
      <c r="B1115" s="254" t="s">
        <v>2016</v>
      </c>
      <c r="C1115" s="241">
        <v>0</v>
      </c>
    </row>
    <row r="1116" spans="1:3" ht="19.5" customHeight="1">
      <c r="A1116" s="167" t="s">
        <v>2017</v>
      </c>
      <c r="B1116" s="254" t="s">
        <v>2018</v>
      </c>
      <c r="C1116" s="241">
        <v>0</v>
      </c>
    </row>
    <row r="1117" spans="1:3" ht="19.5" customHeight="1">
      <c r="A1117" s="167" t="s">
        <v>2019</v>
      </c>
      <c r="B1117" s="254" t="s">
        <v>2020</v>
      </c>
      <c r="C1117" s="241">
        <v>0</v>
      </c>
    </row>
    <row r="1118" spans="1:3" ht="19.5" customHeight="1">
      <c r="A1118" s="167" t="s">
        <v>2021</v>
      </c>
      <c r="B1118" s="254" t="s">
        <v>2022</v>
      </c>
      <c r="C1118" s="241">
        <v>0</v>
      </c>
    </row>
    <row r="1119" spans="1:3" ht="19.5" customHeight="1">
      <c r="A1119" s="167" t="s">
        <v>2023</v>
      </c>
      <c r="B1119" s="254" t="s">
        <v>2024</v>
      </c>
      <c r="C1119" s="241">
        <v>0</v>
      </c>
    </row>
    <row r="1120" spans="1:3" ht="19.5" customHeight="1">
      <c r="A1120" s="167" t="s">
        <v>2025</v>
      </c>
      <c r="B1120" s="254" t="s">
        <v>2026</v>
      </c>
      <c r="C1120" s="241">
        <v>0</v>
      </c>
    </row>
    <row r="1121" spans="1:3" ht="19.5" customHeight="1">
      <c r="A1121" s="167" t="s">
        <v>2027</v>
      </c>
      <c r="B1121" s="254" t="s">
        <v>2028</v>
      </c>
      <c r="C1121" s="241">
        <v>0</v>
      </c>
    </row>
    <row r="1122" spans="1:3" ht="19.5" customHeight="1">
      <c r="A1122" s="167" t="s">
        <v>2029</v>
      </c>
      <c r="B1122" s="254" t="s">
        <v>2030</v>
      </c>
      <c r="C1122" s="241">
        <v>0</v>
      </c>
    </row>
    <row r="1123" spans="1:3" ht="19.5" customHeight="1">
      <c r="A1123" s="246" t="s">
        <v>2031</v>
      </c>
      <c r="B1123" s="251" t="s">
        <v>2032</v>
      </c>
      <c r="C1123" s="130"/>
    </row>
    <row r="1124" spans="1:3" ht="19.5" customHeight="1">
      <c r="A1124" s="230" t="s">
        <v>2033</v>
      </c>
      <c r="B1124" s="252" t="s">
        <v>2034</v>
      </c>
      <c r="C1124" s="109">
        <f>SUM(C1125,C1136,C1140)</f>
        <v>10528</v>
      </c>
    </row>
    <row r="1125" spans="1:3" ht="19.5" customHeight="1">
      <c r="A1125" s="232" t="s">
        <v>2035</v>
      </c>
      <c r="B1125" s="253" t="s">
        <v>2036</v>
      </c>
      <c r="C1125" s="234">
        <f>SUM(C1126:C1135)</f>
        <v>0</v>
      </c>
    </row>
    <row r="1126" spans="1:3" ht="19.5" customHeight="1">
      <c r="A1126" s="167" t="s">
        <v>2037</v>
      </c>
      <c r="B1126" s="254" t="s">
        <v>2038</v>
      </c>
      <c r="C1126" s="241">
        <v>0</v>
      </c>
    </row>
    <row r="1127" spans="1:3" ht="19.5" customHeight="1">
      <c r="A1127" s="167" t="s">
        <v>2039</v>
      </c>
      <c r="B1127" s="254" t="s">
        <v>2040</v>
      </c>
      <c r="C1127" s="241">
        <v>0</v>
      </c>
    </row>
    <row r="1128" spans="1:3" ht="19.5" customHeight="1">
      <c r="A1128" s="167" t="s">
        <v>2041</v>
      </c>
      <c r="B1128" s="254" t="s">
        <v>2042</v>
      </c>
      <c r="C1128" s="241">
        <v>0</v>
      </c>
    </row>
    <row r="1129" spans="1:3" ht="19.5" customHeight="1">
      <c r="A1129" s="167" t="s">
        <v>2043</v>
      </c>
      <c r="B1129" s="254" t="s">
        <v>2044</v>
      </c>
      <c r="C1129" s="241">
        <v>0</v>
      </c>
    </row>
    <row r="1130" spans="1:3" ht="19.5" customHeight="1">
      <c r="A1130" s="167" t="s">
        <v>2045</v>
      </c>
      <c r="B1130" s="254" t="s">
        <v>2046</v>
      </c>
      <c r="C1130" s="241">
        <v>0</v>
      </c>
    </row>
    <row r="1131" spans="1:3" ht="19.5" customHeight="1">
      <c r="A1131" s="167" t="s">
        <v>2047</v>
      </c>
      <c r="B1131" s="254" t="s">
        <v>2048</v>
      </c>
      <c r="C1131" s="241">
        <v>0</v>
      </c>
    </row>
    <row r="1132" spans="1:3" ht="19.5" customHeight="1">
      <c r="A1132" s="167" t="s">
        <v>2049</v>
      </c>
      <c r="B1132" s="254" t="s">
        <v>2050</v>
      </c>
      <c r="C1132" s="241">
        <v>0</v>
      </c>
    </row>
    <row r="1133" spans="1:3" ht="19.5" customHeight="1">
      <c r="A1133" s="167" t="s">
        <v>2051</v>
      </c>
      <c r="B1133" s="254" t="s">
        <v>2052</v>
      </c>
      <c r="C1133" s="241">
        <v>0</v>
      </c>
    </row>
    <row r="1134" spans="1:3" ht="19.5" customHeight="1">
      <c r="A1134" s="167" t="s">
        <v>2053</v>
      </c>
      <c r="B1134" s="254" t="s">
        <v>2054</v>
      </c>
      <c r="C1134" s="241">
        <v>0</v>
      </c>
    </row>
    <row r="1135" spans="1:3" ht="19.5" customHeight="1">
      <c r="A1135" s="167" t="s">
        <v>2055</v>
      </c>
      <c r="B1135" s="254" t="s">
        <v>2056</v>
      </c>
      <c r="C1135" s="241">
        <v>0</v>
      </c>
    </row>
    <row r="1136" spans="1:3" ht="19.5" customHeight="1">
      <c r="A1136" s="232" t="s">
        <v>2057</v>
      </c>
      <c r="B1136" s="253" t="s">
        <v>2058</v>
      </c>
      <c r="C1136" s="234">
        <f>SUM(C1137:C1139)</f>
        <v>10528</v>
      </c>
    </row>
    <row r="1137" spans="1:3" ht="19.5" customHeight="1">
      <c r="A1137" s="167" t="s">
        <v>2059</v>
      </c>
      <c r="B1137" s="254" t="s">
        <v>2060</v>
      </c>
      <c r="C1137" s="116">
        <v>10528</v>
      </c>
    </row>
    <row r="1138" spans="1:3" ht="19.5" customHeight="1">
      <c r="A1138" s="167" t="s">
        <v>2061</v>
      </c>
      <c r="B1138" s="254" t="s">
        <v>2062</v>
      </c>
      <c r="C1138" s="241">
        <v>0</v>
      </c>
    </row>
    <row r="1139" spans="1:3" ht="19.5" customHeight="1">
      <c r="A1139" s="167" t="s">
        <v>2063</v>
      </c>
      <c r="B1139" s="254" t="s">
        <v>2064</v>
      </c>
      <c r="C1139" s="241">
        <v>0</v>
      </c>
    </row>
    <row r="1140" spans="1:3" ht="19.5" customHeight="1">
      <c r="A1140" s="232" t="s">
        <v>2065</v>
      </c>
      <c r="B1140" s="253" t="s">
        <v>2066</v>
      </c>
      <c r="C1140" s="234">
        <f>SUM(C1141:C1143)</f>
        <v>0</v>
      </c>
    </row>
    <row r="1141" spans="1:3" ht="19.5" customHeight="1">
      <c r="A1141" s="167" t="s">
        <v>2067</v>
      </c>
      <c r="B1141" s="254" t="s">
        <v>2068</v>
      </c>
      <c r="C1141" s="241">
        <v>0</v>
      </c>
    </row>
    <row r="1142" spans="1:3" ht="19.5" customHeight="1">
      <c r="A1142" s="167" t="s">
        <v>2069</v>
      </c>
      <c r="B1142" s="254" t="s">
        <v>2070</v>
      </c>
      <c r="C1142" s="241">
        <v>0</v>
      </c>
    </row>
    <row r="1143" spans="1:3" ht="19.5" customHeight="1">
      <c r="A1143" s="167" t="s">
        <v>2071</v>
      </c>
      <c r="B1143" s="254" t="s">
        <v>2072</v>
      </c>
      <c r="C1143" s="241">
        <v>0</v>
      </c>
    </row>
    <row r="1144" spans="1:3" ht="19.5" customHeight="1">
      <c r="A1144" s="230" t="s">
        <v>2073</v>
      </c>
      <c r="B1144" s="252" t="s">
        <v>2074</v>
      </c>
      <c r="C1144" s="109">
        <f>SUM(C1145,C1163,C1169,C1175)</f>
        <v>0</v>
      </c>
    </row>
    <row r="1145" spans="1:3" ht="19.5" customHeight="1">
      <c r="A1145" s="232" t="s">
        <v>2075</v>
      </c>
      <c r="B1145" s="253" t="s">
        <v>2076</v>
      </c>
      <c r="C1145" s="234">
        <f>SUM(C1146:C1162)</f>
        <v>0</v>
      </c>
    </row>
    <row r="1146" spans="1:3" ht="19.5" customHeight="1">
      <c r="A1146" s="167" t="s">
        <v>2077</v>
      </c>
      <c r="B1146" s="254" t="s">
        <v>70</v>
      </c>
      <c r="C1146" s="241">
        <v>0</v>
      </c>
    </row>
    <row r="1147" spans="1:3" ht="19.5" customHeight="1">
      <c r="A1147" s="167" t="s">
        <v>2078</v>
      </c>
      <c r="B1147" s="254" t="s">
        <v>72</v>
      </c>
      <c r="C1147" s="241">
        <v>0</v>
      </c>
    </row>
    <row r="1148" spans="1:3" ht="19.5" customHeight="1">
      <c r="A1148" s="167" t="s">
        <v>2079</v>
      </c>
      <c r="B1148" s="254" t="s">
        <v>74</v>
      </c>
      <c r="C1148" s="241">
        <v>0</v>
      </c>
    </row>
    <row r="1149" spans="1:3" ht="19.5" customHeight="1">
      <c r="A1149" s="167" t="s">
        <v>2080</v>
      </c>
      <c r="B1149" s="254" t="s">
        <v>2081</v>
      </c>
      <c r="C1149" s="241">
        <v>0</v>
      </c>
    </row>
    <row r="1150" spans="1:3" ht="19.5" customHeight="1">
      <c r="A1150" s="167" t="s">
        <v>2082</v>
      </c>
      <c r="B1150" s="254" t="s">
        <v>2083</v>
      </c>
      <c r="C1150" s="241">
        <v>0</v>
      </c>
    </row>
    <row r="1151" spans="1:3" ht="19.5" customHeight="1">
      <c r="A1151" s="167" t="s">
        <v>2084</v>
      </c>
      <c r="B1151" s="254" t="s">
        <v>2085</v>
      </c>
      <c r="C1151" s="241">
        <v>0</v>
      </c>
    </row>
    <row r="1152" spans="1:3" ht="19.5" customHeight="1">
      <c r="A1152" s="167" t="s">
        <v>2086</v>
      </c>
      <c r="B1152" s="254" t="s">
        <v>2087</v>
      </c>
      <c r="C1152" s="241">
        <v>0</v>
      </c>
    </row>
    <row r="1153" spans="1:3" ht="19.5" customHeight="1">
      <c r="A1153" s="167" t="s">
        <v>2088</v>
      </c>
      <c r="B1153" s="254" t="s">
        <v>2089</v>
      </c>
      <c r="C1153" s="241">
        <v>0</v>
      </c>
    </row>
    <row r="1154" spans="1:3" ht="19.5" customHeight="1">
      <c r="A1154" s="167" t="s">
        <v>2090</v>
      </c>
      <c r="B1154" s="254" t="s">
        <v>2091</v>
      </c>
      <c r="C1154" s="241">
        <v>0</v>
      </c>
    </row>
    <row r="1155" spans="1:3" ht="19.5" customHeight="1">
      <c r="A1155" s="167" t="s">
        <v>2092</v>
      </c>
      <c r="B1155" s="254" t="s">
        <v>2093</v>
      </c>
      <c r="C1155" s="241">
        <v>0</v>
      </c>
    </row>
    <row r="1156" spans="1:3" ht="19.5" customHeight="1">
      <c r="A1156" s="167" t="s">
        <v>2094</v>
      </c>
      <c r="B1156" s="254" t="s">
        <v>2095</v>
      </c>
      <c r="C1156" s="241">
        <v>0</v>
      </c>
    </row>
    <row r="1157" spans="1:3" ht="19.5" customHeight="1">
      <c r="A1157" s="167" t="s">
        <v>2096</v>
      </c>
      <c r="B1157" s="254" t="s">
        <v>2097</v>
      </c>
      <c r="C1157" s="241">
        <v>0</v>
      </c>
    </row>
    <row r="1158" spans="1:3" ht="19.5" customHeight="1">
      <c r="A1158" s="167" t="s">
        <v>2098</v>
      </c>
      <c r="B1158" s="254" t="s">
        <v>2099</v>
      </c>
      <c r="C1158" s="241">
        <v>0</v>
      </c>
    </row>
    <row r="1159" spans="1:3" ht="19.5" customHeight="1">
      <c r="A1159" s="167" t="s">
        <v>2100</v>
      </c>
      <c r="B1159" s="254" t="s">
        <v>2101</v>
      </c>
      <c r="C1159" s="241">
        <v>0</v>
      </c>
    </row>
    <row r="1160" spans="1:3" s="220" customFormat="1" ht="19.5" customHeight="1">
      <c r="A1160" s="167" t="s">
        <v>2102</v>
      </c>
      <c r="B1160" s="254" t="s">
        <v>2103</v>
      </c>
      <c r="C1160" s="241">
        <v>0</v>
      </c>
    </row>
    <row r="1161" spans="1:3" s="220" customFormat="1" ht="19.5" customHeight="1">
      <c r="A1161" s="167" t="s">
        <v>2104</v>
      </c>
      <c r="B1161" s="254" t="s">
        <v>88</v>
      </c>
      <c r="C1161" s="241">
        <v>0</v>
      </c>
    </row>
    <row r="1162" spans="1:3" s="220" customFormat="1" ht="19.5" customHeight="1">
      <c r="A1162" s="167" t="s">
        <v>2105</v>
      </c>
      <c r="B1162" s="254" t="s">
        <v>2106</v>
      </c>
      <c r="C1162" s="241">
        <v>0</v>
      </c>
    </row>
    <row r="1163" spans="1:3" s="220" customFormat="1" ht="19.5" customHeight="1">
      <c r="A1163" s="232" t="s">
        <v>2107</v>
      </c>
      <c r="B1163" s="253" t="s">
        <v>2108</v>
      </c>
      <c r="C1163" s="234">
        <f>SUM(C1164:C1168)</f>
        <v>0</v>
      </c>
    </row>
    <row r="1164" spans="1:3" s="220" customFormat="1" ht="19.5" customHeight="1">
      <c r="A1164" s="167" t="s">
        <v>2109</v>
      </c>
      <c r="B1164" s="254" t="s">
        <v>2110</v>
      </c>
      <c r="C1164" s="241">
        <v>0</v>
      </c>
    </row>
    <row r="1165" spans="1:3" s="220" customFormat="1" ht="19.5" customHeight="1">
      <c r="A1165" s="167" t="s">
        <v>2111</v>
      </c>
      <c r="B1165" s="254" t="s">
        <v>2112</v>
      </c>
      <c r="C1165" s="241">
        <v>0</v>
      </c>
    </row>
    <row r="1166" spans="1:3" s="220" customFormat="1" ht="19.5" customHeight="1">
      <c r="A1166" s="167" t="s">
        <v>2113</v>
      </c>
      <c r="B1166" s="254" t="s">
        <v>2114</v>
      </c>
      <c r="C1166" s="241">
        <v>0</v>
      </c>
    </row>
    <row r="1167" spans="1:3" s="220" customFormat="1" ht="19.5" customHeight="1">
      <c r="A1167" s="167" t="s">
        <v>2115</v>
      </c>
      <c r="B1167" s="254" t="s">
        <v>2116</v>
      </c>
      <c r="C1167" s="241">
        <v>0</v>
      </c>
    </row>
    <row r="1168" spans="1:3" s="220" customFormat="1" ht="19.5" customHeight="1">
      <c r="A1168" s="167" t="s">
        <v>2117</v>
      </c>
      <c r="B1168" s="254" t="s">
        <v>2118</v>
      </c>
      <c r="C1168" s="241">
        <v>0</v>
      </c>
    </row>
    <row r="1169" spans="1:3" ht="19.5" customHeight="1">
      <c r="A1169" s="232" t="s">
        <v>2119</v>
      </c>
      <c r="B1169" s="253" t="s">
        <v>2120</v>
      </c>
      <c r="C1169" s="234">
        <f>SUM(C1170:C1174)</f>
        <v>0</v>
      </c>
    </row>
    <row r="1170" spans="1:3" ht="19.5" customHeight="1">
      <c r="A1170" s="167" t="s">
        <v>2121</v>
      </c>
      <c r="B1170" s="254" t="s">
        <v>2122</v>
      </c>
      <c r="C1170" s="241">
        <v>0</v>
      </c>
    </row>
    <row r="1171" spans="1:3" ht="19.5" customHeight="1">
      <c r="A1171" s="167" t="s">
        <v>2123</v>
      </c>
      <c r="B1171" s="254" t="s">
        <v>2124</v>
      </c>
      <c r="C1171" s="241">
        <v>0</v>
      </c>
    </row>
    <row r="1172" spans="1:3" ht="19.5" customHeight="1">
      <c r="A1172" s="167" t="s">
        <v>2125</v>
      </c>
      <c r="B1172" s="254" t="s">
        <v>2126</v>
      </c>
      <c r="C1172" s="241">
        <v>0</v>
      </c>
    </row>
    <row r="1173" spans="1:3" ht="19.5" customHeight="1">
      <c r="A1173" s="167" t="s">
        <v>2127</v>
      </c>
      <c r="B1173" s="254" t="s">
        <v>2128</v>
      </c>
      <c r="C1173" s="241">
        <v>0</v>
      </c>
    </row>
    <row r="1174" spans="1:3" ht="19.5" customHeight="1">
      <c r="A1174" s="167" t="s">
        <v>2129</v>
      </c>
      <c r="B1174" s="254" t="s">
        <v>2130</v>
      </c>
      <c r="C1174" s="241">
        <v>0</v>
      </c>
    </row>
    <row r="1175" spans="1:3" ht="19.5" customHeight="1">
      <c r="A1175" s="232" t="s">
        <v>2131</v>
      </c>
      <c r="B1175" s="253" t="s">
        <v>2132</v>
      </c>
      <c r="C1175" s="234">
        <f>SUM(C1176:C1187)</f>
        <v>0</v>
      </c>
    </row>
    <row r="1176" spans="1:3" ht="19.5" customHeight="1">
      <c r="A1176" s="167" t="s">
        <v>2133</v>
      </c>
      <c r="B1176" s="254" t="s">
        <v>2134</v>
      </c>
      <c r="C1176" s="241">
        <v>0</v>
      </c>
    </row>
    <row r="1177" spans="1:3" ht="19.5" customHeight="1">
      <c r="A1177" s="167" t="s">
        <v>2135</v>
      </c>
      <c r="B1177" s="254" t="s">
        <v>2136</v>
      </c>
      <c r="C1177" s="241">
        <v>0</v>
      </c>
    </row>
    <row r="1178" spans="1:3" ht="19.5" customHeight="1">
      <c r="A1178" s="167" t="s">
        <v>2137</v>
      </c>
      <c r="B1178" s="254" t="s">
        <v>2138</v>
      </c>
      <c r="C1178" s="241">
        <v>0</v>
      </c>
    </row>
    <row r="1179" spans="1:3" s="220" customFormat="1" ht="19.5" customHeight="1">
      <c r="A1179" s="167" t="s">
        <v>2139</v>
      </c>
      <c r="B1179" s="254" t="s">
        <v>2140</v>
      </c>
      <c r="C1179" s="241">
        <v>0</v>
      </c>
    </row>
    <row r="1180" spans="1:3" s="220" customFormat="1" ht="19.5" customHeight="1">
      <c r="A1180" s="167" t="s">
        <v>2141</v>
      </c>
      <c r="B1180" s="254" t="s">
        <v>2142</v>
      </c>
      <c r="C1180" s="241">
        <v>0</v>
      </c>
    </row>
    <row r="1181" spans="1:3" s="220" customFormat="1" ht="19.5" customHeight="1">
      <c r="A1181" s="167" t="s">
        <v>2143</v>
      </c>
      <c r="B1181" s="254" t="s">
        <v>2144</v>
      </c>
      <c r="C1181" s="241">
        <v>0</v>
      </c>
    </row>
    <row r="1182" spans="1:3" s="220" customFormat="1" ht="19.5" customHeight="1">
      <c r="A1182" s="167" t="s">
        <v>2145</v>
      </c>
      <c r="B1182" s="254" t="s">
        <v>2146</v>
      </c>
      <c r="C1182" s="241">
        <v>0</v>
      </c>
    </row>
    <row r="1183" spans="1:3" s="220" customFormat="1" ht="19.5" customHeight="1">
      <c r="A1183" s="167" t="s">
        <v>2147</v>
      </c>
      <c r="B1183" s="254" t="s">
        <v>2148</v>
      </c>
      <c r="C1183" s="241">
        <v>0</v>
      </c>
    </row>
    <row r="1184" spans="1:3" s="220" customFormat="1" ht="19.5" customHeight="1">
      <c r="A1184" s="167" t="s">
        <v>2149</v>
      </c>
      <c r="B1184" s="254" t="s">
        <v>2150</v>
      </c>
      <c r="C1184" s="241">
        <v>0</v>
      </c>
    </row>
    <row r="1185" spans="1:3" s="220" customFormat="1" ht="19.5" customHeight="1">
      <c r="A1185" s="167" t="s">
        <v>2151</v>
      </c>
      <c r="B1185" s="254" t="s">
        <v>2152</v>
      </c>
      <c r="C1185" s="241">
        <v>0</v>
      </c>
    </row>
    <row r="1186" spans="1:3" s="220" customFormat="1" ht="19.5" customHeight="1">
      <c r="A1186" s="167" t="s">
        <v>2153</v>
      </c>
      <c r="B1186" s="254" t="s">
        <v>2154</v>
      </c>
      <c r="C1186" s="241">
        <v>0</v>
      </c>
    </row>
    <row r="1187" spans="1:3" s="220" customFormat="1" ht="19.5" customHeight="1">
      <c r="A1187" s="167" t="s">
        <v>2155</v>
      </c>
      <c r="B1187" s="254" t="s">
        <v>2156</v>
      </c>
      <c r="C1187" s="241">
        <v>0</v>
      </c>
    </row>
    <row r="1188" spans="1:3" s="220" customFormat="1" ht="19.5" customHeight="1">
      <c r="A1188" s="230" t="s">
        <v>2157</v>
      </c>
      <c r="B1188" s="252" t="s">
        <v>2158</v>
      </c>
      <c r="C1188" s="109">
        <f>SUM(C1189,C1200,C1206,C1214,C1227,C1231,C1235)</f>
        <v>918</v>
      </c>
    </row>
    <row r="1189" spans="1:3" s="220" customFormat="1" ht="19.5" customHeight="1">
      <c r="A1189" s="232" t="s">
        <v>2159</v>
      </c>
      <c r="B1189" s="253" t="s">
        <v>2160</v>
      </c>
      <c r="C1189" s="234">
        <f>SUM(C1190:C1199)</f>
        <v>918</v>
      </c>
    </row>
    <row r="1190" spans="1:3" s="220" customFormat="1" ht="19.5" customHeight="1">
      <c r="A1190" s="167" t="s">
        <v>2161</v>
      </c>
      <c r="B1190" s="254" t="s">
        <v>70</v>
      </c>
      <c r="C1190" s="116">
        <v>779</v>
      </c>
    </row>
    <row r="1191" spans="1:3" s="220" customFormat="1" ht="19.5" customHeight="1">
      <c r="A1191" s="167" t="s">
        <v>2162</v>
      </c>
      <c r="B1191" s="254" t="s">
        <v>72</v>
      </c>
      <c r="C1191" s="116">
        <v>104</v>
      </c>
    </row>
    <row r="1192" spans="1:3" s="220" customFormat="1" ht="19.5" customHeight="1">
      <c r="A1192" s="167" t="s">
        <v>2163</v>
      </c>
      <c r="B1192" s="254" t="s">
        <v>74</v>
      </c>
      <c r="C1192" s="116">
        <v>0</v>
      </c>
    </row>
    <row r="1193" spans="1:3" s="220" customFormat="1" ht="19.5" customHeight="1">
      <c r="A1193" s="167" t="s">
        <v>2164</v>
      </c>
      <c r="B1193" s="254" t="s">
        <v>2165</v>
      </c>
      <c r="C1193" s="116">
        <v>35</v>
      </c>
    </row>
    <row r="1194" spans="1:3" s="220" customFormat="1" ht="19.5" customHeight="1">
      <c r="A1194" s="167" t="s">
        <v>2166</v>
      </c>
      <c r="B1194" s="254" t="s">
        <v>2167</v>
      </c>
      <c r="C1194" s="116">
        <v>0</v>
      </c>
    </row>
    <row r="1195" spans="1:3" s="220" customFormat="1" ht="19.5" customHeight="1">
      <c r="A1195" s="167" t="s">
        <v>2168</v>
      </c>
      <c r="B1195" s="254" t="s">
        <v>2169</v>
      </c>
      <c r="C1195" s="116">
        <v>0</v>
      </c>
    </row>
    <row r="1196" spans="1:3" s="220" customFormat="1" ht="19.5" customHeight="1">
      <c r="A1196" s="167" t="s">
        <v>2170</v>
      </c>
      <c r="B1196" s="254" t="s">
        <v>2171</v>
      </c>
      <c r="C1196" s="116">
        <v>0</v>
      </c>
    </row>
    <row r="1197" spans="1:3" s="220" customFormat="1" ht="19.5" customHeight="1">
      <c r="A1197" s="167" t="s">
        <v>2172</v>
      </c>
      <c r="B1197" s="254" t="s">
        <v>2173</v>
      </c>
      <c r="C1197" s="116">
        <v>0</v>
      </c>
    </row>
    <row r="1198" spans="1:3" s="220" customFormat="1" ht="19.5" customHeight="1">
      <c r="A1198" s="167" t="s">
        <v>2174</v>
      </c>
      <c r="B1198" s="254" t="s">
        <v>88</v>
      </c>
      <c r="C1198" s="116">
        <v>0</v>
      </c>
    </row>
    <row r="1199" spans="1:3" s="220" customFormat="1" ht="19.5" customHeight="1">
      <c r="A1199" s="167" t="s">
        <v>2175</v>
      </c>
      <c r="B1199" s="254" t="s">
        <v>2176</v>
      </c>
      <c r="C1199" s="116">
        <v>0</v>
      </c>
    </row>
    <row r="1200" spans="1:3" s="220" customFormat="1" ht="19.5" customHeight="1">
      <c r="A1200" s="232" t="s">
        <v>2177</v>
      </c>
      <c r="B1200" s="253" t="s">
        <v>2178</v>
      </c>
      <c r="C1200" s="234">
        <f>SUM(C1201:C1205)</f>
        <v>0</v>
      </c>
    </row>
    <row r="1201" spans="1:3" s="220" customFormat="1" ht="19.5" customHeight="1">
      <c r="A1201" s="167" t="s">
        <v>2179</v>
      </c>
      <c r="B1201" s="254" t="s">
        <v>70</v>
      </c>
      <c r="C1201" s="241">
        <v>0</v>
      </c>
    </row>
    <row r="1202" spans="1:3" s="220" customFormat="1" ht="19.5" customHeight="1">
      <c r="A1202" s="167" t="s">
        <v>2180</v>
      </c>
      <c r="B1202" s="254" t="s">
        <v>72</v>
      </c>
      <c r="C1202" s="241">
        <v>0</v>
      </c>
    </row>
    <row r="1203" spans="1:3" s="220" customFormat="1" ht="19.5" customHeight="1">
      <c r="A1203" s="167" t="s">
        <v>2181</v>
      </c>
      <c r="B1203" s="254" t="s">
        <v>74</v>
      </c>
      <c r="C1203" s="241">
        <v>0</v>
      </c>
    </row>
    <row r="1204" spans="1:3" s="220" customFormat="1" ht="19.5" customHeight="1">
      <c r="A1204" s="167" t="s">
        <v>2182</v>
      </c>
      <c r="B1204" s="254" t="s">
        <v>2183</v>
      </c>
      <c r="C1204" s="241">
        <v>0</v>
      </c>
    </row>
    <row r="1205" spans="1:3" s="220" customFormat="1" ht="19.5" customHeight="1">
      <c r="A1205" s="167" t="s">
        <v>2184</v>
      </c>
      <c r="B1205" s="254" t="s">
        <v>2185</v>
      </c>
      <c r="C1205" s="241">
        <v>0</v>
      </c>
    </row>
    <row r="1206" spans="1:3" s="220" customFormat="1" ht="19.5" customHeight="1">
      <c r="A1206" s="232" t="s">
        <v>2186</v>
      </c>
      <c r="B1206" s="253" t="s">
        <v>2187</v>
      </c>
      <c r="C1206" s="234">
        <f>SUM(C1207:C1213)</f>
        <v>0</v>
      </c>
    </row>
    <row r="1207" spans="1:3" s="220" customFormat="1" ht="19.5" customHeight="1">
      <c r="A1207" s="167" t="s">
        <v>2188</v>
      </c>
      <c r="B1207" s="254" t="s">
        <v>70</v>
      </c>
      <c r="C1207" s="241">
        <v>0</v>
      </c>
    </row>
    <row r="1208" spans="1:3" s="220" customFormat="1" ht="19.5" customHeight="1">
      <c r="A1208" s="167" t="s">
        <v>2189</v>
      </c>
      <c r="B1208" s="254" t="s">
        <v>72</v>
      </c>
      <c r="C1208" s="241">
        <v>0</v>
      </c>
    </row>
    <row r="1209" spans="1:3" s="220" customFormat="1" ht="19.5" customHeight="1">
      <c r="A1209" s="167" t="s">
        <v>2190</v>
      </c>
      <c r="B1209" s="254" t="s">
        <v>74</v>
      </c>
      <c r="C1209" s="241">
        <v>0</v>
      </c>
    </row>
    <row r="1210" spans="1:3" s="220" customFormat="1" ht="19.5" customHeight="1">
      <c r="A1210" s="167" t="s">
        <v>2191</v>
      </c>
      <c r="B1210" s="254" t="s">
        <v>2192</v>
      </c>
      <c r="C1210" s="241">
        <v>0</v>
      </c>
    </row>
    <row r="1211" spans="1:3" s="220" customFormat="1" ht="19.5" customHeight="1">
      <c r="A1211" s="167" t="s">
        <v>2193</v>
      </c>
      <c r="B1211" s="254" t="s">
        <v>2194</v>
      </c>
      <c r="C1211" s="241">
        <v>0</v>
      </c>
    </row>
    <row r="1212" spans="1:3" s="220" customFormat="1" ht="19.5" customHeight="1">
      <c r="A1212" s="167" t="s">
        <v>2195</v>
      </c>
      <c r="B1212" s="254" t="s">
        <v>88</v>
      </c>
      <c r="C1212" s="241">
        <v>0</v>
      </c>
    </row>
    <row r="1213" spans="1:3" s="220" customFormat="1" ht="19.5" customHeight="1">
      <c r="A1213" s="167" t="s">
        <v>2196</v>
      </c>
      <c r="B1213" s="254" t="s">
        <v>2197</v>
      </c>
      <c r="C1213" s="241">
        <v>0</v>
      </c>
    </row>
    <row r="1214" spans="1:3" s="220" customFormat="1" ht="19.5" customHeight="1">
      <c r="A1214" s="232" t="s">
        <v>2198</v>
      </c>
      <c r="B1214" s="253" t="s">
        <v>2199</v>
      </c>
      <c r="C1214" s="234">
        <f>SUM(C1215:C1226)</f>
        <v>0</v>
      </c>
    </row>
    <row r="1215" spans="1:3" s="220" customFormat="1" ht="19.5" customHeight="1">
      <c r="A1215" s="167" t="s">
        <v>2200</v>
      </c>
      <c r="B1215" s="254" t="s">
        <v>70</v>
      </c>
      <c r="C1215" s="241">
        <v>0</v>
      </c>
    </row>
    <row r="1216" spans="1:3" s="220" customFormat="1" ht="19.5" customHeight="1">
      <c r="A1216" s="167" t="s">
        <v>2201</v>
      </c>
      <c r="B1216" s="254" t="s">
        <v>72</v>
      </c>
      <c r="C1216" s="241">
        <v>0</v>
      </c>
    </row>
    <row r="1217" spans="1:3" s="220" customFormat="1" ht="19.5" customHeight="1">
      <c r="A1217" s="167" t="s">
        <v>2202</v>
      </c>
      <c r="B1217" s="254" t="s">
        <v>74</v>
      </c>
      <c r="C1217" s="241">
        <v>0</v>
      </c>
    </row>
    <row r="1218" spans="1:3" s="220" customFormat="1" ht="19.5" customHeight="1">
      <c r="A1218" s="167" t="s">
        <v>2203</v>
      </c>
      <c r="B1218" s="254" t="s">
        <v>2204</v>
      </c>
      <c r="C1218" s="241">
        <v>0</v>
      </c>
    </row>
    <row r="1219" spans="1:3" s="220" customFormat="1" ht="19.5" customHeight="1">
      <c r="A1219" s="167" t="s">
        <v>2205</v>
      </c>
      <c r="B1219" s="254" t="s">
        <v>2206</v>
      </c>
      <c r="C1219" s="241">
        <v>0</v>
      </c>
    </row>
    <row r="1220" spans="1:3" s="220" customFormat="1" ht="19.5" customHeight="1">
      <c r="A1220" s="167" t="s">
        <v>2207</v>
      </c>
      <c r="B1220" s="254" t="s">
        <v>2208</v>
      </c>
      <c r="C1220" s="241">
        <v>0</v>
      </c>
    </row>
    <row r="1221" spans="1:3" s="220" customFormat="1" ht="19.5" customHeight="1">
      <c r="A1221" s="167" t="s">
        <v>2209</v>
      </c>
      <c r="B1221" s="254" t="s">
        <v>2210</v>
      </c>
      <c r="C1221" s="241">
        <v>0</v>
      </c>
    </row>
    <row r="1222" spans="1:3" s="220" customFormat="1" ht="19.5" customHeight="1">
      <c r="A1222" s="167" t="s">
        <v>2211</v>
      </c>
      <c r="B1222" s="254" t="s">
        <v>2212</v>
      </c>
      <c r="C1222" s="241">
        <v>0</v>
      </c>
    </row>
    <row r="1223" spans="1:3" s="220" customFormat="1" ht="19.5" customHeight="1">
      <c r="A1223" s="167" t="s">
        <v>2213</v>
      </c>
      <c r="B1223" s="254" t="s">
        <v>2214</v>
      </c>
      <c r="C1223" s="241">
        <v>0</v>
      </c>
    </row>
    <row r="1224" spans="1:3" s="220" customFormat="1" ht="19.5" customHeight="1">
      <c r="A1224" s="167" t="s">
        <v>2215</v>
      </c>
      <c r="B1224" s="254" t="s">
        <v>2216</v>
      </c>
      <c r="C1224" s="241">
        <v>0</v>
      </c>
    </row>
    <row r="1225" spans="1:3" s="220" customFormat="1" ht="19.5" customHeight="1">
      <c r="A1225" s="167" t="s">
        <v>2217</v>
      </c>
      <c r="B1225" s="254" t="s">
        <v>2218</v>
      </c>
      <c r="C1225" s="241">
        <v>0</v>
      </c>
    </row>
    <row r="1226" spans="1:3" s="220" customFormat="1" ht="19.5" customHeight="1">
      <c r="A1226" s="167" t="s">
        <v>2219</v>
      </c>
      <c r="B1226" s="254" t="s">
        <v>2220</v>
      </c>
      <c r="C1226" s="241">
        <v>0</v>
      </c>
    </row>
    <row r="1227" spans="1:3" s="220" customFormat="1" ht="19.5" customHeight="1">
      <c r="A1227" s="232" t="s">
        <v>2221</v>
      </c>
      <c r="B1227" s="253" t="s">
        <v>2222</v>
      </c>
      <c r="C1227" s="234">
        <f>SUM(C1228:C1230)</f>
        <v>0</v>
      </c>
    </row>
    <row r="1228" spans="1:3" s="220" customFormat="1" ht="19.5" customHeight="1">
      <c r="A1228" s="167" t="s">
        <v>2223</v>
      </c>
      <c r="B1228" s="254" t="s">
        <v>2224</v>
      </c>
      <c r="C1228" s="241">
        <v>0</v>
      </c>
    </row>
    <row r="1229" spans="1:3" s="220" customFormat="1" ht="19.5" customHeight="1">
      <c r="A1229" s="167" t="s">
        <v>2225</v>
      </c>
      <c r="B1229" s="254" t="s">
        <v>2226</v>
      </c>
      <c r="C1229" s="241">
        <v>0</v>
      </c>
    </row>
    <row r="1230" spans="1:3" s="220" customFormat="1" ht="19.5" customHeight="1">
      <c r="A1230" s="167" t="s">
        <v>2227</v>
      </c>
      <c r="B1230" s="254" t="s">
        <v>2228</v>
      </c>
      <c r="C1230" s="241">
        <v>0</v>
      </c>
    </row>
    <row r="1231" spans="1:3" s="220" customFormat="1" ht="19.5" customHeight="1">
      <c r="A1231" s="232" t="s">
        <v>2229</v>
      </c>
      <c r="B1231" s="253" t="s">
        <v>2230</v>
      </c>
      <c r="C1231" s="234">
        <f>SUM(C1232:C1234)</f>
        <v>0</v>
      </c>
    </row>
    <row r="1232" spans="1:3" s="220" customFormat="1" ht="19.5" customHeight="1">
      <c r="A1232" s="167" t="s">
        <v>2231</v>
      </c>
      <c r="B1232" s="254" t="s">
        <v>2232</v>
      </c>
      <c r="C1232" s="241"/>
    </row>
    <row r="1233" spans="1:3" s="220" customFormat="1" ht="19.5" customHeight="1">
      <c r="A1233" s="167" t="s">
        <v>2233</v>
      </c>
      <c r="B1233" s="254" t="s">
        <v>2234</v>
      </c>
      <c r="C1233" s="241"/>
    </row>
    <row r="1234" spans="1:3" s="220" customFormat="1" ht="19.5" customHeight="1">
      <c r="A1234" s="167" t="s">
        <v>2235</v>
      </c>
      <c r="B1234" s="254" t="s">
        <v>2236</v>
      </c>
      <c r="C1234" s="241"/>
    </row>
    <row r="1235" spans="1:3" s="220" customFormat="1" ht="19.5" customHeight="1">
      <c r="A1235" s="246" t="s">
        <v>2237</v>
      </c>
      <c r="B1235" s="251" t="s">
        <v>2238</v>
      </c>
      <c r="C1235" s="130"/>
    </row>
    <row r="1236" spans="1:3" s="220" customFormat="1" ht="19.5" customHeight="1">
      <c r="A1236" s="246" t="s">
        <v>2239</v>
      </c>
      <c r="B1236" s="251" t="s">
        <v>2240</v>
      </c>
      <c r="C1236" s="130">
        <v>3133</v>
      </c>
    </row>
    <row r="1237" spans="1:3" s="220" customFormat="1" ht="19.5" customHeight="1">
      <c r="A1237" s="230" t="s">
        <v>2241</v>
      </c>
      <c r="B1237" s="231" t="s">
        <v>2242</v>
      </c>
      <c r="C1237" s="109">
        <f>SUM(C1238,C1239)</f>
        <v>0</v>
      </c>
    </row>
    <row r="1238" spans="1:3" s="220" customFormat="1" ht="19.5" customHeight="1">
      <c r="A1238" s="246" t="s">
        <v>2243</v>
      </c>
      <c r="B1238" s="250" t="s">
        <v>2244</v>
      </c>
      <c r="C1238" s="130"/>
    </row>
    <row r="1239" spans="1:3" s="220" customFormat="1" ht="19.5" customHeight="1">
      <c r="A1239" s="246" t="s">
        <v>2245</v>
      </c>
      <c r="B1239" s="250" t="s">
        <v>1951</v>
      </c>
      <c r="C1239" s="130"/>
    </row>
    <row r="1240" spans="1:3" s="220" customFormat="1" ht="19.5" customHeight="1">
      <c r="A1240" s="230" t="s">
        <v>2246</v>
      </c>
      <c r="B1240" s="252" t="s">
        <v>2247</v>
      </c>
      <c r="C1240" s="109">
        <f>SUM(C1241)</f>
        <v>9800</v>
      </c>
    </row>
    <row r="1241" spans="1:3" s="220" customFormat="1" ht="19.5" customHeight="1">
      <c r="A1241" s="246" t="s">
        <v>2248</v>
      </c>
      <c r="B1241" s="251" t="s">
        <v>2249</v>
      </c>
      <c r="C1241" s="130">
        <f>SUM(C1242:C1245)</f>
        <v>9800</v>
      </c>
    </row>
    <row r="1242" spans="1:3" s="220" customFormat="1" ht="19.5" customHeight="1">
      <c r="A1242" s="167" t="s">
        <v>2250</v>
      </c>
      <c r="B1242" s="254" t="s">
        <v>2251</v>
      </c>
      <c r="C1242" s="241">
        <v>9800</v>
      </c>
    </row>
    <row r="1243" spans="1:3" s="220" customFormat="1" ht="19.5" customHeight="1">
      <c r="A1243" s="167" t="s">
        <v>2252</v>
      </c>
      <c r="B1243" s="254" t="s">
        <v>2253</v>
      </c>
      <c r="C1243" s="241">
        <v>0</v>
      </c>
    </row>
    <row r="1244" spans="1:3" s="220" customFormat="1" ht="19.5" customHeight="1">
      <c r="A1244" s="167" t="s">
        <v>2254</v>
      </c>
      <c r="B1244" s="254" t="s">
        <v>2255</v>
      </c>
      <c r="C1244" s="241">
        <v>0</v>
      </c>
    </row>
    <row r="1245" spans="1:3" s="220" customFormat="1" ht="19.5" customHeight="1">
      <c r="A1245" s="167" t="s">
        <v>2256</v>
      </c>
      <c r="B1245" s="254" t="s">
        <v>2257</v>
      </c>
      <c r="C1245" s="241">
        <v>0</v>
      </c>
    </row>
    <row r="1246" spans="1:3" s="220" customFormat="1" ht="19.5" customHeight="1">
      <c r="A1246" s="230" t="s">
        <v>2258</v>
      </c>
      <c r="B1246" s="231" t="s">
        <v>2259</v>
      </c>
      <c r="C1246" s="109">
        <f>SUM(C1247)</f>
        <v>0</v>
      </c>
    </row>
    <row r="1247" spans="1:3" s="220" customFormat="1" ht="19.5" customHeight="1">
      <c r="A1247" s="246" t="s">
        <v>2260</v>
      </c>
      <c r="B1247" s="250" t="s">
        <v>2261</v>
      </c>
      <c r="C1247" s="130"/>
    </row>
    <row r="1248" spans="1:3" s="220" customFormat="1" ht="19.5" customHeight="1">
      <c r="A1248" s="115"/>
      <c r="B1248" s="237"/>
      <c r="C1248" s="112"/>
    </row>
    <row r="1249" spans="1:3" s="220" customFormat="1" ht="19.5" customHeight="1">
      <c r="A1249" s="115"/>
      <c r="B1249" s="237"/>
      <c r="C1249" s="112"/>
    </row>
    <row r="1250" spans="1:3" ht="19.5" customHeight="1">
      <c r="A1250" s="125"/>
      <c r="B1250" s="256" t="s">
        <v>2262</v>
      </c>
      <c r="C1250" s="109">
        <f>SUM(C6,C235,C239,C249,C339,C390,C446,C503,C629,C700,C772,C791,C898,C956,C1020,C1040,C1070,C1080,C1124,C1144,C1188,C1236,C1237,C1240,C1246)</f>
        <v>252092</v>
      </c>
    </row>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sheetData>
  <sheetProtection/>
  <mergeCells count="2">
    <mergeCell ref="A2:C2"/>
    <mergeCell ref="A4:B4"/>
  </mergeCells>
  <conditionalFormatting sqref="A1:A65536">
    <cfRule type="expression" priority="1" dxfId="0" stopIfTrue="1">
      <formula>AND(COUNTIF($A$1:$A$65536,A1)&gt;1,NOT(ISBLANK(A1)))</formula>
    </cfRule>
  </conditionalFormatting>
  <printOptions horizontalCentered="1"/>
  <pageMargins left="0.32" right="0.32" top="0.35" bottom="0.35" header="0.32" footer="0.32"/>
  <pageSetup errors="blank"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C221"/>
  <sheetViews>
    <sheetView showGridLines="0" showZeros="0" workbookViewId="0" topLeftCell="A1">
      <pane ySplit="5" topLeftCell="A6" activePane="bottomLeft" state="frozen"/>
      <selection pane="bottomLeft" activeCell="J10" sqref="J10"/>
    </sheetView>
  </sheetViews>
  <sheetFormatPr defaultColWidth="9.00390625" defaultRowHeight="14.25"/>
  <cols>
    <col min="1" max="1" width="9.375" style="199" bestFit="1" customWidth="1"/>
    <col min="2" max="2" width="41.625" style="199" customWidth="1"/>
    <col min="3" max="3" width="16.625" style="200" customWidth="1"/>
    <col min="4" max="246" width="9.00390625" style="97" customWidth="1"/>
  </cols>
  <sheetData>
    <row r="1" ht="14.25">
      <c r="A1" s="201" t="s">
        <v>2263</v>
      </c>
    </row>
    <row r="2" spans="1:3" s="95" customFormat="1" ht="33" customHeight="1">
      <c r="A2" s="202" t="s">
        <v>2264</v>
      </c>
      <c r="B2" s="202"/>
      <c r="C2" s="202"/>
    </row>
    <row r="3" ht="18" customHeight="1">
      <c r="C3" s="203" t="s">
        <v>2</v>
      </c>
    </row>
    <row r="4" spans="1:3" s="96" customFormat="1" ht="31.5" customHeight="1">
      <c r="A4" s="164" t="s">
        <v>3</v>
      </c>
      <c r="B4" s="165"/>
      <c r="C4" s="102" t="s">
        <v>2265</v>
      </c>
    </row>
    <row r="5" spans="1:3" s="96" customFormat="1" ht="27" customHeight="1">
      <c r="A5" s="166" t="s">
        <v>5</v>
      </c>
      <c r="B5" s="100" t="s">
        <v>6</v>
      </c>
      <c r="C5" s="102"/>
    </row>
    <row r="6" spans="1:3" ht="19.5" customHeight="1">
      <c r="A6" s="204" t="s">
        <v>65</v>
      </c>
      <c r="B6" s="205" t="s">
        <v>66</v>
      </c>
      <c r="C6" s="206">
        <f>SUM(C7:C32)</f>
        <v>29898</v>
      </c>
    </row>
    <row r="7" spans="1:3" ht="19.5" customHeight="1">
      <c r="A7" s="207" t="s">
        <v>67</v>
      </c>
      <c r="B7" s="208" t="s">
        <v>68</v>
      </c>
      <c r="C7" s="209">
        <v>874</v>
      </c>
    </row>
    <row r="8" spans="1:3" ht="19.5" customHeight="1">
      <c r="A8" s="207" t="s">
        <v>91</v>
      </c>
      <c r="B8" s="208" t="s">
        <v>92</v>
      </c>
      <c r="C8" s="209">
        <v>887</v>
      </c>
    </row>
    <row r="9" spans="1:3" ht="19.5" customHeight="1">
      <c r="A9" s="207" t="s">
        <v>105</v>
      </c>
      <c r="B9" s="208" t="s">
        <v>106</v>
      </c>
      <c r="C9" s="209">
        <v>13452</v>
      </c>
    </row>
    <row r="10" spans="1:3" ht="19.5" customHeight="1">
      <c r="A10" s="207" t="s">
        <v>123</v>
      </c>
      <c r="B10" s="208" t="s">
        <v>124</v>
      </c>
      <c r="C10" s="209">
        <v>721</v>
      </c>
    </row>
    <row r="11" spans="1:3" ht="19.5" customHeight="1">
      <c r="A11" s="207" t="s">
        <v>141</v>
      </c>
      <c r="B11" s="210" t="s">
        <v>142</v>
      </c>
      <c r="C11" s="209">
        <v>490</v>
      </c>
    </row>
    <row r="12" spans="1:3" ht="19.5" customHeight="1">
      <c r="A12" s="207" t="s">
        <v>159</v>
      </c>
      <c r="B12" s="208" t="s">
        <v>160</v>
      </c>
      <c r="C12" s="209">
        <v>1640</v>
      </c>
    </row>
    <row r="13" spans="1:3" ht="19.5" customHeight="1">
      <c r="A13" s="207" t="s">
        <v>177</v>
      </c>
      <c r="B13" s="208" t="s">
        <v>178</v>
      </c>
      <c r="C13" s="209"/>
    </row>
    <row r="14" spans="1:3" ht="19.5" customHeight="1">
      <c r="A14" s="207" t="s">
        <v>188</v>
      </c>
      <c r="B14" s="210" t="s">
        <v>189</v>
      </c>
      <c r="C14" s="209">
        <v>431</v>
      </c>
    </row>
    <row r="15" spans="1:3" ht="19.5" customHeight="1">
      <c r="A15" s="207" t="s">
        <v>201</v>
      </c>
      <c r="B15" s="208" t="s">
        <v>202</v>
      </c>
      <c r="C15" s="209"/>
    </row>
    <row r="16" spans="1:3" ht="19.5" customHeight="1">
      <c r="A16" s="207" t="s">
        <v>222</v>
      </c>
      <c r="B16" s="104" t="s">
        <v>223</v>
      </c>
      <c r="C16" s="209">
        <v>3250</v>
      </c>
    </row>
    <row r="17" spans="1:3" ht="19.5" customHeight="1">
      <c r="A17" s="207" t="s">
        <v>236</v>
      </c>
      <c r="B17" s="104" t="s">
        <v>237</v>
      </c>
      <c r="C17" s="209">
        <v>1644</v>
      </c>
    </row>
    <row r="18" spans="1:3" ht="19.5" customHeight="1">
      <c r="A18" s="207" t="s">
        <v>254</v>
      </c>
      <c r="B18" s="210" t="s">
        <v>255</v>
      </c>
      <c r="C18" s="209"/>
    </row>
    <row r="19" spans="1:3" ht="19.5" customHeight="1">
      <c r="A19" s="207" t="s">
        <v>274</v>
      </c>
      <c r="B19" s="208" t="s">
        <v>275</v>
      </c>
      <c r="C19" s="209">
        <v>108</v>
      </c>
    </row>
    <row r="20" spans="1:3" ht="19.5" customHeight="1">
      <c r="A20" s="207" t="s">
        <v>284</v>
      </c>
      <c r="B20" s="208" t="s">
        <v>285</v>
      </c>
      <c r="C20" s="209"/>
    </row>
    <row r="21" spans="1:3" ht="19.5" customHeight="1">
      <c r="A21" s="207" t="s">
        <v>296</v>
      </c>
      <c r="B21" s="210" t="s">
        <v>297</v>
      </c>
      <c r="C21" s="209">
        <v>267</v>
      </c>
    </row>
    <row r="22" spans="1:3" ht="18.75" customHeight="1">
      <c r="A22" s="207" t="s">
        <v>305</v>
      </c>
      <c r="B22" s="210" t="s">
        <v>306</v>
      </c>
      <c r="C22" s="209">
        <v>155</v>
      </c>
    </row>
    <row r="23" spans="1:3" ht="19.5" customHeight="1">
      <c r="A23" s="207" t="s">
        <v>314</v>
      </c>
      <c r="B23" s="210" t="s">
        <v>315</v>
      </c>
      <c r="C23" s="209">
        <v>284</v>
      </c>
    </row>
    <row r="24" spans="1:3" ht="19.5" customHeight="1">
      <c r="A24" s="207" t="s">
        <v>324</v>
      </c>
      <c r="B24" s="210" t="s">
        <v>325</v>
      </c>
      <c r="C24" s="209">
        <v>1785</v>
      </c>
    </row>
    <row r="25" spans="1:3" ht="19.5" customHeight="1">
      <c r="A25" s="207" t="s">
        <v>334</v>
      </c>
      <c r="B25" s="210" t="s">
        <v>335</v>
      </c>
      <c r="C25" s="209">
        <v>601</v>
      </c>
    </row>
    <row r="26" spans="1:3" ht="19.5" customHeight="1">
      <c r="A26" s="207" t="s">
        <v>344</v>
      </c>
      <c r="B26" s="210" t="s">
        <v>345</v>
      </c>
      <c r="C26" s="209">
        <v>418</v>
      </c>
    </row>
    <row r="27" spans="1:3" ht="19.5" customHeight="1">
      <c r="A27" s="207" t="s">
        <v>354</v>
      </c>
      <c r="B27" s="210" t="s">
        <v>355</v>
      </c>
      <c r="C27" s="209">
        <v>282</v>
      </c>
    </row>
    <row r="28" spans="1:3" ht="19.5" customHeight="1">
      <c r="A28" s="207" t="s">
        <v>366</v>
      </c>
      <c r="B28" s="210" t="s">
        <v>367</v>
      </c>
      <c r="C28" s="209"/>
    </row>
    <row r="29" spans="1:3" ht="19.5" customHeight="1">
      <c r="A29" s="207" t="s">
        <v>374</v>
      </c>
      <c r="B29" s="210" t="s">
        <v>375</v>
      </c>
      <c r="C29" s="209"/>
    </row>
    <row r="30" spans="1:3" ht="19.5" customHeight="1">
      <c r="A30" s="207" t="s">
        <v>382</v>
      </c>
      <c r="B30" s="208" t="s">
        <v>383</v>
      </c>
      <c r="C30" s="209"/>
    </row>
    <row r="31" spans="1:3" ht="19.5" customHeight="1">
      <c r="A31" s="207" t="s">
        <v>392</v>
      </c>
      <c r="B31" s="208" t="s">
        <v>393</v>
      </c>
      <c r="C31" s="209">
        <v>2609</v>
      </c>
    </row>
    <row r="32" spans="1:3" ht="19.5" customHeight="1">
      <c r="A32" s="207" t="s">
        <v>417</v>
      </c>
      <c r="B32" s="208" t="s">
        <v>418</v>
      </c>
      <c r="C32" s="209"/>
    </row>
    <row r="33" spans="1:3" ht="19.5" customHeight="1">
      <c r="A33" s="204" t="s">
        <v>423</v>
      </c>
      <c r="B33" s="205" t="s">
        <v>424</v>
      </c>
      <c r="C33" s="206">
        <f>SUM(C34:C35)</f>
        <v>0</v>
      </c>
    </row>
    <row r="34" spans="1:3" ht="19.5" customHeight="1">
      <c r="A34" s="207" t="s">
        <v>425</v>
      </c>
      <c r="B34" s="208" t="s">
        <v>426</v>
      </c>
      <c r="C34" s="211">
        <v>0</v>
      </c>
    </row>
    <row r="35" spans="1:3" ht="19.5" customHeight="1">
      <c r="A35" s="207" t="s">
        <v>429</v>
      </c>
      <c r="B35" s="208" t="s">
        <v>430</v>
      </c>
      <c r="C35" s="211">
        <v>0</v>
      </c>
    </row>
    <row r="36" spans="1:3" ht="19.5" customHeight="1">
      <c r="A36" s="204" t="s">
        <v>431</v>
      </c>
      <c r="B36" s="205" t="s">
        <v>432</v>
      </c>
      <c r="C36" s="206">
        <f>SUM(C37:C38)</f>
        <v>122</v>
      </c>
    </row>
    <row r="37" spans="1:3" ht="19.5" customHeight="1">
      <c r="A37" s="167" t="s">
        <v>433</v>
      </c>
      <c r="B37" s="210" t="s">
        <v>434</v>
      </c>
      <c r="C37" s="209">
        <v>122</v>
      </c>
    </row>
    <row r="38" spans="1:3" ht="19.5" customHeight="1">
      <c r="A38" s="167" t="s">
        <v>449</v>
      </c>
      <c r="B38" s="210" t="s">
        <v>450</v>
      </c>
      <c r="C38" s="211">
        <v>0</v>
      </c>
    </row>
    <row r="39" spans="1:3" ht="19.5" customHeight="1">
      <c r="A39" s="212" t="s">
        <v>451</v>
      </c>
      <c r="B39" s="205" t="s">
        <v>2266</v>
      </c>
      <c r="C39" s="206">
        <f>SUM(C40:C50)</f>
        <v>946</v>
      </c>
    </row>
    <row r="40" spans="1:3" ht="19.5" customHeight="1">
      <c r="A40" s="207" t="s">
        <v>453</v>
      </c>
      <c r="B40" s="208" t="s">
        <v>454</v>
      </c>
      <c r="C40" s="209"/>
    </row>
    <row r="41" spans="1:3" ht="19.5" customHeight="1">
      <c r="A41" s="207" t="s">
        <v>459</v>
      </c>
      <c r="B41" s="210" t="s">
        <v>460</v>
      </c>
      <c r="C41" s="209"/>
    </row>
    <row r="42" spans="1:3" ht="19.5" customHeight="1">
      <c r="A42" s="207" t="s">
        <v>476</v>
      </c>
      <c r="B42" s="208" t="s">
        <v>477</v>
      </c>
      <c r="C42" s="209"/>
    </row>
    <row r="43" spans="1:3" ht="19.5" customHeight="1">
      <c r="A43" s="207" t="s">
        <v>486</v>
      </c>
      <c r="B43" s="208" t="s">
        <v>487</v>
      </c>
      <c r="C43" s="209"/>
    </row>
    <row r="44" spans="1:3" ht="19.5" customHeight="1">
      <c r="A44" s="207" t="s">
        <v>498</v>
      </c>
      <c r="B44" s="104" t="s">
        <v>499</v>
      </c>
      <c r="C44" s="209"/>
    </row>
    <row r="45" spans="1:3" ht="19.5" customHeight="1">
      <c r="A45" s="207" t="s">
        <v>512</v>
      </c>
      <c r="B45" s="208" t="s">
        <v>513</v>
      </c>
      <c r="C45" s="209">
        <v>946</v>
      </c>
    </row>
    <row r="46" spans="1:3" ht="19.5" customHeight="1">
      <c r="A46" s="207" t="s">
        <v>535</v>
      </c>
      <c r="B46" s="208" t="s">
        <v>536</v>
      </c>
      <c r="C46" s="209"/>
    </row>
    <row r="47" spans="1:3" ht="19.5" customHeight="1">
      <c r="A47" s="207" t="s">
        <v>550</v>
      </c>
      <c r="B47" s="210" t="s">
        <v>551</v>
      </c>
      <c r="C47" s="209"/>
    </row>
    <row r="48" spans="1:3" ht="19.5" customHeight="1">
      <c r="A48" s="207" t="s">
        <v>565</v>
      </c>
      <c r="B48" s="104" t="s">
        <v>566</v>
      </c>
      <c r="C48" s="209"/>
    </row>
    <row r="49" spans="1:3" ht="19.5" customHeight="1">
      <c r="A49" s="207" t="s">
        <v>577</v>
      </c>
      <c r="B49" s="208" t="s">
        <v>578</v>
      </c>
      <c r="C49" s="209"/>
    </row>
    <row r="50" spans="1:3" ht="19.5" customHeight="1">
      <c r="A50" s="207" t="s">
        <v>586</v>
      </c>
      <c r="B50" s="208" t="s">
        <v>587</v>
      </c>
      <c r="C50" s="209"/>
    </row>
    <row r="51" spans="1:3" ht="19.5" customHeight="1">
      <c r="A51" s="212" t="s">
        <v>592</v>
      </c>
      <c r="B51" s="205" t="s">
        <v>593</v>
      </c>
      <c r="C51" s="206">
        <f>SUM(C52:C61)</f>
        <v>53997</v>
      </c>
    </row>
    <row r="52" spans="1:3" ht="19.5" customHeight="1">
      <c r="A52" s="207" t="s">
        <v>594</v>
      </c>
      <c r="B52" s="210" t="s">
        <v>595</v>
      </c>
      <c r="C52" s="209">
        <v>2062</v>
      </c>
    </row>
    <row r="53" spans="1:3" ht="19.5" customHeight="1">
      <c r="A53" s="207" t="s">
        <v>601</v>
      </c>
      <c r="B53" s="208" t="s">
        <v>602</v>
      </c>
      <c r="C53" s="209">
        <v>50077</v>
      </c>
    </row>
    <row r="54" spans="1:3" ht="19.5" customHeight="1">
      <c r="A54" s="207" t="s">
        <v>615</v>
      </c>
      <c r="B54" s="208" t="s">
        <v>616</v>
      </c>
      <c r="C54" s="209">
        <v>1328</v>
      </c>
    </row>
    <row r="55" spans="1:3" ht="19.5" customHeight="1">
      <c r="A55" s="207" t="s">
        <v>627</v>
      </c>
      <c r="B55" s="104" t="s">
        <v>628</v>
      </c>
      <c r="C55" s="209"/>
    </row>
    <row r="56" spans="1:3" ht="19.5" customHeight="1">
      <c r="A56" s="207" t="s">
        <v>639</v>
      </c>
      <c r="B56" s="210" t="s">
        <v>640</v>
      </c>
      <c r="C56" s="209"/>
    </row>
    <row r="57" spans="1:3" ht="19.5" customHeight="1">
      <c r="A57" s="207" t="s">
        <v>647</v>
      </c>
      <c r="B57" s="210" t="s">
        <v>648</v>
      </c>
      <c r="C57" s="209"/>
    </row>
    <row r="58" spans="1:3" ht="19.5" customHeight="1">
      <c r="A58" s="207" t="s">
        <v>655</v>
      </c>
      <c r="B58" s="208" t="s">
        <v>656</v>
      </c>
      <c r="C58" s="209"/>
    </row>
    <row r="59" spans="1:3" ht="19.5" customHeight="1">
      <c r="A59" s="207" t="s">
        <v>663</v>
      </c>
      <c r="B59" s="210" t="s">
        <v>664</v>
      </c>
      <c r="C59" s="209">
        <v>187</v>
      </c>
    </row>
    <row r="60" spans="1:3" ht="19.5" customHeight="1">
      <c r="A60" s="207" t="s">
        <v>675</v>
      </c>
      <c r="B60" s="208" t="s">
        <v>676</v>
      </c>
      <c r="C60" s="209"/>
    </row>
    <row r="61" spans="1:3" ht="19.5" customHeight="1">
      <c r="A61" s="207" t="s">
        <v>689</v>
      </c>
      <c r="B61" s="208" t="s">
        <v>690</v>
      </c>
      <c r="C61" s="209">
        <v>343</v>
      </c>
    </row>
    <row r="62" spans="1:3" ht="19.5" customHeight="1">
      <c r="A62" s="212" t="s">
        <v>691</v>
      </c>
      <c r="B62" s="205" t="s">
        <v>692</v>
      </c>
      <c r="C62" s="206">
        <f>SUM(C63:C72)</f>
        <v>128</v>
      </c>
    </row>
    <row r="63" spans="1:3" ht="19.5" customHeight="1">
      <c r="A63" s="207" t="s">
        <v>693</v>
      </c>
      <c r="B63" s="210" t="s">
        <v>694</v>
      </c>
      <c r="C63" s="209">
        <v>128</v>
      </c>
    </row>
    <row r="64" spans="1:3" ht="19.5" customHeight="1">
      <c r="A64" s="207" t="s">
        <v>700</v>
      </c>
      <c r="B64" s="208" t="s">
        <v>701</v>
      </c>
      <c r="C64" s="211">
        <v>0</v>
      </c>
    </row>
    <row r="65" spans="1:3" ht="19.5" customHeight="1">
      <c r="A65" s="207" t="s">
        <v>718</v>
      </c>
      <c r="B65" s="210" t="s">
        <v>719</v>
      </c>
      <c r="C65" s="211">
        <v>0</v>
      </c>
    </row>
    <row r="66" spans="1:3" ht="19.5" customHeight="1">
      <c r="A66" s="207" t="s">
        <v>729</v>
      </c>
      <c r="B66" s="210" t="s">
        <v>730</v>
      </c>
      <c r="C66" s="211">
        <v>0</v>
      </c>
    </row>
    <row r="67" spans="1:3" ht="19.5" customHeight="1">
      <c r="A67" s="207" t="s">
        <v>738</v>
      </c>
      <c r="B67" s="210" t="s">
        <v>739</v>
      </c>
      <c r="C67" s="211">
        <v>0</v>
      </c>
    </row>
    <row r="68" spans="1:3" ht="19.5" customHeight="1">
      <c r="A68" s="207" t="s">
        <v>747</v>
      </c>
      <c r="B68" s="210" t="s">
        <v>748</v>
      </c>
      <c r="C68" s="211">
        <v>0</v>
      </c>
    </row>
    <row r="69" spans="1:3" ht="19.5" customHeight="1">
      <c r="A69" s="207" t="s">
        <v>757</v>
      </c>
      <c r="B69" s="208" t="s">
        <v>758</v>
      </c>
      <c r="C69" s="211">
        <v>0</v>
      </c>
    </row>
    <row r="70" spans="1:3" ht="19.5" customHeight="1">
      <c r="A70" s="207" t="s">
        <v>770</v>
      </c>
      <c r="B70" s="208" t="s">
        <v>771</v>
      </c>
      <c r="C70" s="211">
        <v>0</v>
      </c>
    </row>
    <row r="71" spans="1:3" ht="19.5" customHeight="1">
      <c r="A71" s="207" t="s">
        <v>778</v>
      </c>
      <c r="B71" s="104" t="s">
        <v>779</v>
      </c>
      <c r="C71" s="211">
        <v>0</v>
      </c>
    </row>
    <row r="72" spans="1:3" ht="19.5" customHeight="1">
      <c r="A72" s="207" t="s">
        <v>786</v>
      </c>
      <c r="B72" s="208" t="s">
        <v>787</v>
      </c>
      <c r="C72" s="211">
        <v>0</v>
      </c>
    </row>
    <row r="73" spans="1:3" ht="19.5" customHeight="1">
      <c r="A73" s="212" t="s">
        <v>796</v>
      </c>
      <c r="B73" s="205" t="s">
        <v>797</v>
      </c>
      <c r="C73" s="206">
        <f>SUM(C74:C79)</f>
        <v>785</v>
      </c>
    </row>
    <row r="74" spans="1:3" ht="19.5" customHeight="1">
      <c r="A74" s="207" t="s">
        <v>798</v>
      </c>
      <c r="B74" s="104" t="s">
        <v>799</v>
      </c>
      <c r="C74" s="209">
        <v>785</v>
      </c>
    </row>
    <row r="75" spans="1:3" ht="19.5" customHeight="1">
      <c r="A75" s="207" t="s">
        <v>827</v>
      </c>
      <c r="B75" s="104" t="s">
        <v>828</v>
      </c>
      <c r="C75" s="211">
        <v>0</v>
      </c>
    </row>
    <row r="76" spans="1:3" ht="19.5" customHeight="1">
      <c r="A76" s="207" t="s">
        <v>840</v>
      </c>
      <c r="B76" s="104" t="s">
        <v>841</v>
      </c>
      <c r="C76" s="211">
        <v>0</v>
      </c>
    </row>
    <row r="77" spans="1:3" ht="19.5" customHeight="1">
      <c r="A77" s="207" t="s">
        <v>859</v>
      </c>
      <c r="B77" s="104" t="s">
        <v>860</v>
      </c>
      <c r="C77" s="211">
        <v>0</v>
      </c>
    </row>
    <row r="78" spans="1:3" ht="19.5" customHeight="1">
      <c r="A78" s="207" t="s">
        <v>874</v>
      </c>
      <c r="B78" s="104" t="s">
        <v>875</v>
      </c>
      <c r="C78" s="211">
        <v>0</v>
      </c>
    </row>
    <row r="79" spans="1:3" ht="19.5" customHeight="1">
      <c r="A79" s="207" t="s">
        <v>887</v>
      </c>
      <c r="B79" s="104" t="s">
        <v>888</v>
      </c>
      <c r="C79" s="211">
        <v>0</v>
      </c>
    </row>
    <row r="80" spans="1:3" ht="19.5" customHeight="1">
      <c r="A80" s="212" t="s">
        <v>895</v>
      </c>
      <c r="B80" s="205" t="s">
        <v>896</v>
      </c>
      <c r="C80" s="206">
        <f>SUM(C81:C101)</f>
        <v>19693</v>
      </c>
    </row>
    <row r="81" spans="1:3" ht="19.5" customHeight="1">
      <c r="A81" s="207" t="s">
        <v>897</v>
      </c>
      <c r="B81" s="104" t="s">
        <v>898</v>
      </c>
      <c r="C81" s="209">
        <v>12201</v>
      </c>
    </row>
    <row r="82" spans="1:3" ht="19.5" customHeight="1">
      <c r="A82" s="207" t="s">
        <v>930</v>
      </c>
      <c r="B82" s="104" t="s">
        <v>931</v>
      </c>
      <c r="C82" s="209">
        <v>416</v>
      </c>
    </row>
    <row r="83" spans="1:3" ht="19.5" customHeight="1">
      <c r="A83" s="207" t="s">
        <v>943</v>
      </c>
      <c r="B83" s="104" t="s">
        <v>944</v>
      </c>
      <c r="C83" s="209"/>
    </row>
    <row r="84" spans="1:3" ht="19.5" customHeight="1">
      <c r="A84" s="207" t="s">
        <v>947</v>
      </c>
      <c r="B84" s="104" t="s">
        <v>948</v>
      </c>
      <c r="C84" s="209">
        <v>6194</v>
      </c>
    </row>
    <row r="85" spans="1:3" ht="19.5" customHeight="1">
      <c r="A85" s="207" t="s">
        <v>965</v>
      </c>
      <c r="B85" s="104" t="s">
        <v>966</v>
      </c>
      <c r="C85" s="209"/>
    </row>
    <row r="86" spans="1:3" ht="19.5" customHeight="1">
      <c r="A86" s="207" t="s">
        <v>973</v>
      </c>
      <c r="B86" s="104" t="s">
        <v>974</v>
      </c>
      <c r="C86" s="209"/>
    </row>
    <row r="87" spans="1:3" ht="19.5" customHeight="1">
      <c r="A87" s="207" t="s">
        <v>993</v>
      </c>
      <c r="B87" s="104" t="s">
        <v>994</v>
      </c>
      <c r="C87" s="209">
        <v>283</v>
      </c>
    </row>
    <row r="88" spans="1:3" ht="19.5" customHeight="1">
      <c r="A88" s="207" t="s">
        <v>1011</v>
      </c>
      <c r="B88" s="104" t="s">
        <v>1012</v>
      </c>
      <c r="C88" s="209"/>
    </row>
    <row r="89" spans="1:3" ht="19.5" customHeight="1">
      <c r="A89" s="207" t="s">
        <v>1025</v>
      </c>
      <c r="B89" s="104" t="s">
        <v>1026</v>
      </c>
      <c r="C89" s="209"/>
    </row>
    <row r="90" spans="1:3" ht="19.5" customHeight="1">
      <c r="A90" s="207" t="s">
        <v>1041</v>
      </c>
      <c r="B90" s="104" t="s">
        <v>1042</v>
      </c>
      <c r="C90" s="209">
        <v>183</v>
      </c>
    </row>
    <row r="91" spans="1:3" ht="19.5" customHeight="1">
      <c r="A91" s="207" t="s">
        <v>1056</v>
      </c>
      <c r="B91" s="104" t="s">
        <v>1057</v>
      </c>
      <c r="C91" s="209">
        <v>135</v>
      </c>
    </row>
    <row r="92" spans="1:3" ht="19.5" customHeight="1">
      <c r="A92" s="207" t="s">
        <v>1063</v>
      </c>
      <c r="B92" s="104" t="s">
        <v>1064</v>
      </c>
      <c r="C92" s="209"/>
    </row>
    <row r="93" spans="1:3" ht="19.5" customHeight="1">
      <c r="A93" s="207" t="s">
        <v>1069</v>
      </c>
      <c r="B93" s="104" t="s">
        <v>1070</v>
      </c>
      <c r="C93" s="209"/>
    </row>
    <row r="94" spans="1:3" ht="19.5" customHeight="1">
      <c r="A94" s="207" t="s">
        <v>1075</v>
      </c>
      <c r="B94" s="104" t="s">
        <v>1076</v>
      </c>
      <c r="C94" s="209"/>
    </row>
    <row r="95" spans="1:3" ht="19.5" customHeight="1">
      <c r="A95" s="207" t="s">
        <v>1081</v>
      </c>
      <c r="B95" s="104" t="s">
        <v>1082</v>
      </c>
      <c r="C95" s="209"/>
    </row>
    <row r="96" spans="1:3" ht="19.5" customHeight="1">
      <c r="A96" s="207" t="s">
        <v>1087</v>
      </c>
      <c r="B96" s="104" t="s">
        <v>1088</v>
      </c>
      <c r="C96" s="209"/>
    </row>
    <row r="97" spans="1:3" ht="19.5" customHeight="1">
      <c r="A97" s="207" t="s">
        <v>1093</v>
      </c>
      <c r="B97" s="104" t="s">
        <v>1094</v>
      </c>
      <c r="C97" s="209"/>
    </row>
    <row r="98" spans="1:3" ht="19.5" customHeight="1">
      <c r="A98" s="207" t="s">
        <v>1101</v>
      </c>
      <c r="B98" s="104" t="s">
        <v>1102</v>
      </c>
      <c r="C98" s="209"/>
    </row>
    <row r="99" spans="1:3" ht="19.5" customHeight="1">
      <c r="A99" s="207" t="s">
        <v>1109</v>
      </c>
      <c r="B99" s="115" t="s">
        <v>1110</v>
      </c>
      <c r="C99" s="209">
        <v>281</v>
      </c>
    </row>
    <row r="100" spans="1:3" ht="19.5" customHeight="1">
      <c r="A100" s="207" t="s">
        <v>1121</v>
      </c>
      <c r="B100" s="104" t="s">
        <v>1122</v>
      </c>
      <c r="C100" s="209"/>
    </row>
    <row r="101" spans="1:3" ht="19.5" customHeight="1">
      <c r="A101" s="207" t="s">
        <v>1127</v>
      </c>
      <c r="B101" s="104" t="s">
        <v>1128</v>
      </c>
      <c r="C101" s="209"/>
    </row>
    <row r="102" spans="1:3" ht="19.5" customHeight="1">
      <c r="A102" s="212" t="s">
        <v>1129</v>
      </c>
      <c r="B102" s="205" t="s">
        <v>1130</v>
      </c>
      <c r="C102" s="206">
        <f>SUM(C103:C115)</f>
        <v>5817</v>
      </c>
    </row>
    <row r="103" spans="1:3" ht="19.5" customHeight="1">
      <c r="A103" s="207" t="s">
        <v>1131</v>
      </c>
      <c r="B103" s="104" t="s">
        <v>1132</v>
      </c>
      <c r="C103" s="209">
        <v>1047</v>
      </c>
    </row>
    <row r="104" spans="1:3" ht="19.5" customHeight="1">
      <c r="A104" s="207" t="s">
        <v>1138</v>
      </c>
      <c r="B104" s="104" t="s">
        <v>1139</v>
      </c>
      <c r="C104" s="209"/>
    </row>
    <row r="105" spans="1:3" ht="19.5" customHeight="1">
      <c r="A105" s="207" t="s">
        <v>1168</v>
      </c>
      <c r="B105" s="104" t="s">
        <v>1169</v>
      </c>
      <c r="C105" s="209"/>
    </row>
    <row r="106" spans="1:3" ht="19.5" customHeight="1">
      <c r="A106" s="207" t="s">
        <v>1176</v>
      </c>
      <c r="B106" s="104" t="s">
        <v>1177</v>
      </c>
      <c r="C106" s="209">
        <v>785</v>
      </c>
    </row>
    <row r="107" spans="1:3" ht="19.5" customHeight="1">
      <c r="A107" s="207" t="s">
        <v>1200</v>
      </c>
      <c r="B107" s="104" t="s">
        <v>1201</v>
      </c>
      <c r="C107" s="209"/>
    </row>
    <row r="108" spans="1:3" ht="19.5" customHeight="1">
      <c r="A108" s="207" t="s">
        <v>1206</v>
      </c>
      <c r="B108" s="104" t="s">
        <v>1207</v>
      </c>
      <c r="C108" s="209"/>
    </row>
    <row r="109" spans="1:3" ht="19.5" customHeight="1">
      <c r="A109" s="207" t="s">
        <v>1214</v>
      </c>
      <c r="B109" s="104" t="s">
        <v>1215</v>
      </c>
      <c r="C109" s="209">
        <v>3372</v>
      </c>
    </row>
    <row r="110" spans="1:3" ht="19.5" customHeight="1">
      <c r="A110" s="207" t="s">
        <v>1224</v>
      </c>
      <c r="B110" s="104" t="s">
        <v>1225</v>
      </c>
      <c r="C110" s="209"/>
    </row>
    <row r="111" spans="1:3" ht="19.5" customHeight="1">
      <c r="A111" s="207" t="s">
        <v>1232</v>
      </c>
      <c r="B111" s="104" t="s">
        <v>1233</v>
      </c>
      <c r="C111" s="209"/>
    </row>
    <row r="112" spans="1:3" ht="19.5" customHeight="1">
      <c r="A112" s="207" t="s">
        <v>1240</v>
      </c>
      <c r="B112" s="104" t="s">
        <v>1241</v>
      </c>
      <c r="C112" s="209"/>
    </row>
    <row r="113" spans="1:3" ht="19.5" customHeight="1">
      <c r="A113" s="207" t="s">
        <v>1246</v>
      </c>
      <c r="B113" s="104" t="s">
        <v>1247</v>
      </c>
      <c r="C113" s="209">
        <v>613</v>
      </c>
    </row>
    <row r="114" spans="1:3" ht="19.5" customHeight="1">
      <c r="A114" s="207" t="s">
        <v>1259</v>
      </c>
      <c r="B114" s="104" t="s">
        <v>1260</v>
      </c>
      <c r="C114" s="209"/>
    </row>
    <row r="115" spans="1:3" ht="19.5" customHeight="1">
      <c r="A115" s="207" t="s">
        <v>1261</v>
      </c>
      <c r="B115" s="104" t="s">
        <v>1262</v>
      </c>
      <c r="C115" s="209"/>
    </row>
    <row r="116" spans="1:3" ht="19.5" customHeight="1">
      <c r="A116" s="212" t="s">
        <v>1263</v>
      </c>
      <c r="B116" s="205" t="s">
        <v>1264</v>
      </c>
      <c r="C116" s="206">
        <f>SUM(C117:C131)</f>
        <v>203</v>
      </c>
    </row>
    <row r="117" spans="1:3" ht="19.5" customHeight="1">
      <c r="A117" s="207" t="s">
        <v>1265</v>
      </c>
      <c r="B117" s="104" t="s">
        <v>1266</v>
      </c>
      <c r="C117" s="211">
        <v>203</v>
      </c>
    </row>
    <row r="118" spans="1:3" ht="19.5" customHeight="1">
      <c r="A118" s="207" t="s">
        <v>1282</v>
      </c>
      <c r="B118" s="104" t="s">
        <v>1283</v>
      </c>
      <c r="C118" s="211">
        <v>0</v>
      </c>
    </row>
    <row r="119" spans="1:3" ht="19.5" customHeight="1">
      <c r="A119" s="207" t="s">
        <v>1290</v>
      </c>
      <c r="B119" s="104" t="s">
        <v>1291</v>
      </c>
      <c r="C119" s="211"/>
    </row>
    <row r="120" spans="1:3" ht="19.5" customHeight="1">
      <c r="A120" s="207" t="s">
        <v>1308</v>
      </c>
      <c r="B120" s="104" t="s">
        <v>1309</v>
      </c>
      <c r="C120" s="211">
        <v>0</v>
      </c>
    </row>
    <row r="121" spans="1:3" ht="19.5" customHeight="1">
      <c r="A121" s="207" t="s">
        <v>1322</v>
      </c>
      <c r="B121" s="104" t="s">
        <v>1323</v>
      </c>
      <c r="C121" s="211">
        <v>0</v>
      </c>
    </row>
    <row r="122" spans="1:3" ht="19.5" customHeight="1">
      <c r="A122" s="207" t="s">
        <v>1336</v>
      </c>
      <c r="B122" s="104" t="s">
        <v>1337</v>
      </c>
      <c r="C122" s="211">
        <v>0</v>
      </c>
    </row>
    <row r="123" spans="1:3" ht="19.5" customHeight="1">
      <c r="A123" s="207" t="s">
        <v>1348</v>
      </c>
      <c r="B123" s="104" t="s">
        <v>1349</v>
      </c>
      <c r="C123" s="211">
        <v>0</v>
      </c>
    </row>
    <row r="124" spans="1:3" ht="19.5" customHeight="1">
      <c r="A124" s="207" t="s">
        <v>1354</v>
      </c>
      <c r="B124" s="104" t="s">
        <v>1355</v>
      </c>
      <c r="C124" s="211">
        <v>0</v>
      </c>
    </row>
    <row r="125" spans="1:3" ht="19.5" customHeight="1">
      <c r="A125" s="207" t="s">
        <v>1360</v>
      </c>
      <c r="B125" s="104" t="s">
        <v>1361</v>
      </c>
      <c r="C125" s="211">
        <v>0</v>
      </c>
    </row>
    <row r="126" spans="1:3" ht="19.5" customHeight="1">
      <c r="A126" s="207" t="s">
        <v>1362</v>
      </c>
      <c r="B126" s="104" t="s">
        <v>1363</v>
      </c>
      <c r="C126" s="211">
        <v>0</v>
      </c>
    </row>
    <row r="127" spans="1:3" ht="19.5" customHeight="1">
      <c r="A127" s="207" t="s">
        <v>1364</v>
      </c>
      <c r="B127" s="104" t="s">
        <v>1365</v>
      </c>
      <c r="C127" s="211">
        <v>0</v>
      </c>
    </row>
    <row r="128" spans="1:3" ht="19.5" customHeight="1">
      <c r="A128" s="207" t="s">
        <v>1376</v>
      </c>
      <c r="B128" s="104" t="s">
        <v>1377</v>
      </c>
      <c r="C128" s="211">
        <v>0</v>
      </c>
    </row>
    <row r="129" spans="1:3" ht="19.5" customHeight="1">
      <c r="A129" s="207" t="s">
        <v>1378</v>
      </c>
      <c r="B129" s="104" t="s">
        <v>1379</v>
      </c>
      <c r="C129" s="211">
        <v>0</v>
      </c>
    </row>
    <row r="130" spans="1:3" ht="19.5" customHeight="1">
      <c r="A130" s="207" t="s">
        <v>1380</v>
      </c>
      <c r="B130" s="104" t="s">
        <v>1381</v>
      </c>
      <c r="C130" s="211">
        <v>0</v>
      </c>
    </row>
    <row r="131" spans="1:3" ht="19.5" customHeight="1">
      <c r="A131" s="207" t="s">
        <v>1397</v>
      </c>
      <c r="B131" s="104" t="s">
        <v>1398</v>
      </c>
      <c r="C131" s="211">
        <v>0</v>
      </c>
    </row>
    <row r="132" spans="1:3" ht="19.5" customHeight="1">
      <c r="A132" s="212" t="s">
        <v>1399</v>
      </c>
      <c r="B132" s="205" t="s">
        <v>1400</v>
      </c>
      <c r="C132" s="206">
        <f>SUM(C133:C138)</f>
        <v>2993</v>
      </c>
    </row>
    <row r="133" spans="1:3" ht="19.5" customHeight="1">
      <c r="A133" s="207" t="s">
        <v>1401</v>
      </c>
      <c r="B133" s="104" t="s">
        <v>1402</v>
      </c>
      <c r="C133" s="211">
        <v>2993</v>
      </c>
    </row>
    <row r="134" spans="1:3" ht="19.5" customHeight="1">
      <c r="A134" s="207" t="s">
        <v>1420</v>
      </c>
      <c r="B134" s="104" t="s">
        <v>1421</v>
      </c>
      <c r="C134" s="211"/>
    </row>
    <row r="135" spans="1:3" ht="19.5" customHeight="1">
      <c r="A135" s="207" t="s">
        <v>1422</v>
      </c>
      <c r="B135" s="104" t="s">
        <v>1423</v>
      </c>
      <c r="C135" s="211">
        <v>0</v>
      </c>
    </row>
    <row r="136" spans="1:3" ht="19.5" customHeight="1">
      <c r="A136" s="207" t="s">
        <v>1428</v>
      </c>
      <c r="B136" s="104" t="s">
        <v>1429</v>
      </c>
      <c r="C136" s="211">
        <v>0</v>
      </c>
    </row>
    <row r="137" spans="1:3" ht="19.5" customHeight="1">
      <c r="A137" s="207" t="s">
        <v>1430</v>
      </c>
      <c r="B137" s="104" t="s">
        <v>1431</v>
      </c>
      <c r="C137" s="211">
        <v>0</v>
      </c>
    </row>
    <row r="138" spans="1:3" ht="19.5" customHeight="1">
      <c r="A138" s="167" t="s">
        <v>1432</v>
      </c>
      <c r="B138" s="104" t="s">
        <v>1433</v>
      </c>
      <c r="C138" s="211">
        <v>0</v>
      </c>
    </row>
    <row r="139" spans="1:3" ht="19.5" customHeight="1">
      <c r="A139" s="212" t="s">
        <v>1434</v>
      </c>
      <c r="B139" s="205" t="s">
        <v>1435</v>
      </c>
      <c r="C139" s="206">
        <f>SUM(C140:C147)</f>
        <v>1916</v>
      </c>
    </row>
    <row r="140" spans="1:3" ht="19.5" customHeight="1">
      <c r="A140" s="207" t="s">
        <v>1436</v>
      </c>
      <c r="B140" s="104" t="s">
        <v>1437</v>
      </c>
      <c r="C140" s="209">
        <v>914</v>
      </c>
    </row>
    <row r="141" spans="1:3" ht="19.5" customHeight="1">
      <c r="A141" s="207" t="s">
        <v>1484</v>
      </c>
      <c r="B141" s="104" t="s">
        <v>1485</v>
      </c>
      <c r="C141" s="209">
        <v>1002</v>
      </c>
    </row>
    <row r="142" spans="1:3" ht="19.5" customHeight="1">
      <c r="A142" s="207" t="s">
        <v>1524</v>
      </c>
      <c r="B142" s="104" t="s">
        <v>1525</v>
      </c>
      <c r="C142" s="211"/>
    </row>
    <row r="143" spans="1:3" ht="19.5" customHeight="1">
      <c r="A143" s="207" t="s">
        <v>1576</v>
      </c>
      <c r="B143" s="104" t="s">
        <v>1577</v>
      </c>
      <c r="C143" s="211"/>
    </row>
    <row r="144" spans="1:3" ht="19.5" customHeight="1">
      <c r="A144" s="207" t="s">
        <v>1594</v>
      </c>
      <c r="B144" s="104" t="s">
        <v>1595</v>
      </c>
      <c r="C144" s="211"/>
    </row>
    <row r="145" spans="1:3" ht="19.5" customHeight="1">
      <c r="A145" s="207" t="s">
        <v>1608</v>
      </c>
      <c r="B145" s="104" t="s">
        <v>1609</v>
      </c>
      <c r="C145" s="211"/>
    </row>
    <row r="146" spans="1:3" ht="19.5" customHeight="1">
      <c r="A146" s="207" t="s">
        <v>1620</v>
      </c>
      <c r="B146" s="104" t="s">
        <v>1621</v>
      </c>
      <c r="C146" s="211"/>
    </row>
    <row r="147" spans="1:3" ht="19.5" customHeight="1">
      <c r="A147" s="207" t="s">
        <v>1626</v>
      </c>
      <c r="B147" s="104" t="s">
        <v>1627</v>
      </c>
      <c r="C147" s="211">
        <v>0</v>
      </c>
    </row>
    <row r="148" spans="1:3" ht="19.5" customHeight="1">
      <c r="A148" s="212" t="s">
        <v>1632</v>
      </c>
      <c r="B148" s="205" t="s">
        <v>1633</v>
      </c>
      <c r="C148" s="206">
        <f>SUM(C149:C154)</f>
        <v>513</v>
      </c>
    </row>
    <row r="149" spans="1:3" ht="19.5" customHeight="1">
      <c r="A149" s="207" t="s">
        <v>1634</v>
      </c>
      <c r="B149" s="104" t="s">
        <v>1635</v>
      </c>
      <c r="C149" s="211">
        <v>513</v>
      </c>
    </row>
    <row r="150" spans="1:3" ht="19.5" customHeight="1">
      <c r="A150" s="207" t="s">
        <v>1675</v>
      </c>
      <c r="B150" s="104" t="s">
        <v>1676</v>
      </c>
      <c r="C150" s="211">
        <v>0</v>
      </c>
    </row>
    <row r="151" spans="1:3" ht="19.5" customHeight="1">
      <c r="A151" s="207" t="s">
        <v>1692</v>
      </c>
      <c r="B151" s="104" t="s">
        <v>1693</v>
      </c>
      <c r="C151" s="211">
        <v>0</v>
      </c>
    </row>
    <row r="152" spans="1:3" ht="19.5" customHeight="1">
      <c r="A152" s="207" t="s">
        <v>1709</v>
      </c>
      <c r="B152" s="104" t="s">
        <v>1710</v>
      </c>
      <c r="C152" s="211">
        <v>0</v>
      </c>
    </row>
    <row r="153" spans="1:3" ht="19.5" customHeight="1">
      <c r="A153" s="207" t="s">
        <v>1719</v>
      </c>
      <c r="B153" s="104" t="s">
        <v>1720</v>
      </c>
      <c r="C153" s="211">
        <v>0</v>
      </c>
    </row>
    <row r="154" spans="1:3" ht="19.5" customHeight="1">
      <c r="A154" s="207" t="s">
        <v>1729</v>
      </c>
      <c r="B154" s="104" t="s">
        <v>1730</v>
      </c>
      <c r="C154" s="211">
        <v>0</v>
      </c>
    </row>
    <row r="155" spans="1:3" ht="19.5" customHeight="1">
      <c r="A155" s="212" t="s">
        <v>1735</v>
      </c>
      <c r="B155" s="205" t="s">
        <v>1736</v>
      </c>
      <c r="C155" s="206">
        <f>SUM(C156:C162)</f>
        <v>0</v>
      </c>
    </row>
    <row r="156" spans="1:3" ht="19.5" customHeight="1">
      <c r="A156" s="207" t="s">
        <v>1737</v>
      </c>
      <c r="B156" s="104" t="s">
        <v>1738</v>
      </c>
      <c r="C156" s="211"/>
    </row>
    <row r="157" spans="1:3" ht="19.5" customHeight="1">
      <c r="A157" s="207" t="s">
        <v>1754</v>
      </c>
      <c r="B157" s="104" t="s">
        <v>1755</v>
      </c>
      <c r="C157" s="211">
        <v>0</v>
      </c>
    </row>
    <row r="158" spans="1:3" ht="19.5" customHeight="1">
      <c r="A158" s="207" t="s">
        <v>1783</v>
      </c>
      <c r="B158" s="104" t="s">
        <v>1784</v>
      </c>
      <c r="C158" s="211">
        <v>0</v>
      </c>
    </row>
    <row r="159" spans="1:3" ht="19.5" customHeight="1">
      <c r="A159" s="207" t="s">
        <v>1790</v>
      </c>
      <c r="B159" s="104" t="s">
        <v>1791</v>
      </c>
      <c r="C159" s="211">
        <v>0</v>
      </c>
    </row>
    <row r="160" spans="1:3" ht="19.5" customHeight="1">
      <c r="A160" s="207" t="s">
        <v>1808</v>
      </c>
      <c r="B160" s="104" t="s">
        <v>1809</v>
      </c>
      <c r="C160" s="211">
        <v>0</v>
      </c>
    </row>
    <row r="161" spans="1:3" ht="19.5" customHeight="1">
      <c r="A161" s="207" t="s">
        <v>1819</v>
      </c>
      <c r="B161" s="104" t="s">
        <v>1820</v>
      </c>
      <c r="C161" s="211">
        <v>0</v>
      </c>
    </row>
    <row r="162" spans="1:3" ht="19.5" customHeight="1">
      <c r="A162" s="207" t="s">
        <v>1832</v>
      </c>
      <c r="B162" s="104" t="s">
        <v>1833</v>
      </c>
      <c r="C162" s="211">
        <v>0</v>
      </c>
    </row>
    <row r="163" spans="1:3" ht="19.5" customHeight="1">
      <c r="A163" s="212" t="s">
        <v>1844</v>
      </c>
      <c r="B163" s="205" t="s">
        <v>1845</v>
      </c>
      <c r="C163" s="206">
        <f>SUM(C164:C166)</f>
        <v>0</v>
      </c>
    </row>
    <row r="164" spans="1:3" ht="19.5" customHeight="1">
      <c r="A164" s="207" t="s">
        <v>1846</v>
      </c>
      <c r="B164" s="104" t="s">
        <v>1847</v>
      </c>
      <c r="C164" s="211">
        <v>0</v>
      </c>
    </row>
    <row r="165" spans="1:3" ht="19.5" customHeight="1">
      <c r="A165" s="207" t="s">
        <v>1862</v>
      </c>
      <c r="B165" s="104" t="s">
        <v>1863</v>
      </c>
      <c r="C165" s="211">
        <v>0</v>
      </c>
    </row>
    <row r="166" spans="1:3" ht="19.5" customHeight="1">
      <c r="A166" s="207" t="s">
        <v>1871</v>
      </c>
      <c r="B166" s="104" t="s">
        <v>1872</v>
      </c>
      <c r="C166" s="211">
        <v>0</v>
      </c>
    </row>
    <row r="167" spans="1:3" ht="19.5" customHeight="1">
      <c r="A167" s="212" t="s">
        <v>1877</v>
      </c>
      <c r="B167" s="205" t="s">
        <v>1878</v>
      </c>
      <c r="C167" s="206">
        <f>SUM(C168:C172)</f>
        <v>0</v>
      </c>
    </row>
    <row r="168" spans="1:3" ht="19.5" customHeight="1">
      <c r="A168" s="207" t="s">
        <v>1879</v>
      </c>
      <c r="B168" s="104" t="s">
        <v>1880</v>
      </c>
      <c r="C168" s="211">
        <v>0</v>
      </c>
    </row>
    <row r="169" spans="1:3" ht="19.5" customHeight="1">
      <c r="A169" s="207" t="s">
        <v>1889</v>
      </c>
      <c r="B169" s="104" t="s">
        <v>1890</v>
      </c>
      <c r="C169" s="211">
        <v>0</v>
      </c>
    </row>
    <row r="170" spans="1:3" ht="19.5" customHeight="1">
      <c r="A170" s="207" t="s">
        <v>1909</v>
      </c>
      <c r="B170" s="104" t="s">
        <v>1910</v>
      </c>
      <c r="C170" s="211">
        <v>0</v>
      </c>
    </row>
    <row r="171" spans="1:3" ht="19.5" customHeight="1">
      <c r="A171" s="207" t="s">
        <v>1921</v>
      </c>
      <c r="B171" s="104" t="s">
        <v>1922</v>
      </c>
      <c r="C171" s="211">
        <v>0</v>
      </c>
    </row>
    <row r="172" spans="1:3" ht="19.5" customHeight="1">
      <c r="A172" s="207" t="s">
        <v>1927</v>
      </c>
      <c r="B172" s="104" t="s">
        <v>1928</v>
      </c>
      <c r="C172" s="211">
        <v>0</v>
      </c>
    </row>
    <row r="173" spans="1:3" ht="19.5" customHeight="1">
      <c r="A173" s="212" t="s">
        <v>1933</v>
      </c>
      <c r="B173" s="205" t="s">
        <v>1934</v>
      </c>
      <c r="C173" s="206">
        <f>SUM(C174:C182)</f>
        <v>0</v>
      </c>
    </row>
    <row r="174" spans="1:3" ht="19.5" customHeight="1">
      <c r="A174" s="207" t="s">
        <v>1935</v>
      </c>
      <c r="B174" s="104" t="s">
        <v>1936</v>
      </c>
      <c r="C174" s="211">
        <v>0</v>
      </c>
    </row>
    <row r="175" spans="1:3" ht="19.5" customHeight="1">
      <c r="A175" s="207" t="s">
        <v>1937</v>
      </c>
      <c r="B175" s="104" t="s">
        <v>1938</v>
      </c>
      <c r="C175" s="211">
        <v>0</v>
      </c>
    </row>
    <row r="176" spans="1:3" ht="19.5" customHeight="1">
      <c r="A176" s="207" t="s">
        <v>1939</v>
      </c>
      <c r="B176" s="104" t="s">
        <v>1940</v>
      </c>
      <c r="C176" s="211">
        <v>0</v>
      </c>
    </row>
    <row r="177" spans="1:3" ht="19.5" customHeight="1">
      <c r="A177" s="207" t="s">
        <v>1941</v>
      </c>
      <c r="B177" s="104" t="s">
        <v>1942</v>
      </c>
      <c r="C177" s="211">
        <v>0</v>
      </c>
    </row>
    <row r="178" spans="1:3" ht="19.5" customHeight="1">
      <c r="A178" s="207" t="s">
        <v>1943</v>
      </c>
      <c r="B178" s="104" t="s">
        <v>1944</v>
      </c>
      <c r="C178" s="211">
        <v>0</v>
      </c>
    </row>
    <row r="179" spans="1:3" ht="19.5" customHeight="1">
      <c r="A179" s="207" t="s">
        <v>1945</v>
      </c>
      <c r="B179" s="104" t="s">
        <v>1437</v>
      </c>
      <c r="C179" s="211"/>
    </row>
    <row r="180" spans="1:3" ht="19.5" customHeight="1">
      <c r="A180" s="207" t="s">
        <v>1946</v>
      </c>
      <c r="B180" s="104" t="s">
        <v>1947</v>
      </c>
      <c r="C180" s="211">
        <v>0</v>
      </c>
    </row>
    <row r="181" spans="1:3" ht="19.5" customHeight="1">
      <c r="A181" s="207" t="s">
        <v>1948</v>
      </c>
      <c r="B181" s="104" t="s">
        <v>1949</v>
      </c>
      <c r="C181" s="211">
        <v>0</v>
      </c>
    </row>
    <row r="182" spans="1:3" ht="19.5" customHeight="1">
      <c r="A182" s="207" t="s">
        <v>1950</v>
      </c>
      <c r="B182" s="104" t="s">
        <v>1951</v>
      </c>
      <c r="C182" s="211">
        <v>0</v>
      </c>
    </row>
    <row r="183" spans="1:3" ht="19.5" customHeight="1">
      <c r="A183" s="212" t="s">
        <v>1952</v>
      </c>
      <c r="B183" s="205" t="s">
        <v>1953</v>
      </c>
      <c r="C183" s="206">
        <f>SUM(C184:C186)</f>
        <v>1075</v>
      </c>
    </row>
    <row r="184" spans="1:3" ht="19.5" customHeight="1">
      <c r="A184" s="207" t="s">
        <v>1954</v>
      </c>
      <c r="B184" s="104" t="s">
        <v>1955</v>
      </c>
      <c r="C184" s="211">
        <v>1075</v>
      </c>
    </row>
    <row r="185" spans="1:3" ht="19.5" customHeight="1">
      <c r="A185" s="207" t="s">
        <v>2004</v>
      </c>
      <c r="B185" s="104" t="s">
        <v>2005</v>
      </c>
      <c r="C185" s="211">
        <v>0</v>
      </c>
    </row>
    <row r="186" spans="1:3" ht="19.5" customHeight="1">
      <c r="A186" s="207" t="s">
        <v>2031</v>
      </c>
      <c r="B186" s="104" t="s">
        <v>2032</v>
      </c>
      <c r="C186" s="211">
        <v>0</v>
      </c>
    </row>
    <row r="187" spans="1:3" ht="19.5" customHeight="1">
      <c r="A187" s="212" t="s">
        <v>2033</v>
      </c>
      <c r="B187" s="205" t="s">
        <v>2034</v>
      </c>
      <c r="C187" s="206">
        <f>SUM(C188:C190)</f>
        <v>7776</v>
      </c>
    </row>
    <row r="188" spans="1:3" ht="19.5" customHeight="1">
      <c r="A188" s="207" t="s">
        <v>2035</v>
      </c>
      <c r="B188" s="104" t="s">
        <v>2036</v>
      </c>
      <c r="C188" s="211">
        <v>0</v>
      </c>
    </row>
    <row r="189" spans="1:3" ht="19.5" customHeight="1">
      <c r="A189" s="207" t="s">
        <v>2057</v>
      </c>
      <c r="B189" s="104" t="s">
        <v>2058</v>
      </c>
      <c r="C189" s="211">
        <v>7776</v>
      </c>
    </row>
    <row r="190" spans="1:3" ht="19.5" customHeight="1">
      <c r="A190" s="207" t="s">
        <v>2065</v>
      </c>
      <c r="B190" s="104" t="s">
        <v>2066</v>
      </c>
      <c r="C190" s="211">
        <v>0</v>
      </c>
    </row>
    <row r="191" spans="1:3" ht="19.5" customHeight="1">
      <c r="A191" s="212" t="s">
        <v>2073</v>
      </c>
      <c r="B191" s="205" t="s">
        <v>2074</v>
      </c>
      <c r="C191" s="206">
        <f>SUM(C192:C195)</f>
        <v>0</v>
      </c>
    </row>
    <row r="192" spans="1:3" ht="19.5" customHeight="1">
      <c r="A192" s="207" t="s">
        <v>2075</v>
      </c>
      <c r="B192" s="104" t="s">
        <v>2076</v>
      </c>
      <c r="C192" s="211">
        <v>0</v>
      </c>
    </row>
    <row r="193" spans="1:3" ht="19.5" customHeight="1">
      <c r="A193" s="207" t="s">
        <v>2107</v>
      </c>
      <c r="B193" s="104" t="s">
        <v>2108</v>
      </c>
      <c r="C193" s="211">
        <v>0</v>
      </c>
    </row>
    <row r="194" spans="1:3" ht="19.5" customHeight="1">
      <c r="A194" s="207" t="s">
        <v>2119</v>
      </c>
      <c r="B194" s="104" t="s">
        <v>2120</v>
      </c>
      <c r="C194" s="211">
        <v>0</v>
      </c>
    </row>
    <row r="195" spans="1:3" ht="19.5" customHeight="1">
      <c r="A195" s="207" t="s">
        <v>2131</v>
      </c>
      <c r="B195" s="104" t="s">
        <v>2132</v>
      </c>
      <c r="C195" s="211">
        <v>0</v>
      </c>
    </row>
    <row r="196" spans="1:3" ht="19.5" customHeight="1">
      <c r="A196" s="212" t="s">
        <v>2157</v>
      </c>
      <c r="B196" s="205" t="s">
        <v>2158</v>
      </c>
      <c r="C196" s="206">
        <f>SUM(C197:C203)</f>
        <v>780</v>
      </c>
    </row>
    <row r="197" spans="1:3" ht="19.5" customHeight="1">
      <c r="A197" s="207" t="s">
        <v>2159</v>
      </c>
      <c r="B197" s="104" t="s">
        <v>2160</v>
      </c>
      <c r="C197" s="211">
        <v>780</v>
      </c>
    </row>
    <row r="198" spans="1:3" ht="19.5" customHeight="1">
      <c r="A198" s="207" t="s">
        <v>2177</v>
      </c>
      <c r="B198" s="104" t="s">
        <v>2178</v>
      </c>
      <c r="C198" s="211">
        <v>0</v>
      </c>
    </row>
    <row r="199" spans="1:3" ht="19.5" customHeight="1">
      <c r="A199" s="207" t="s">
        <v>2186</v>
      </c>
      <c r="B199" s="104" t="s">
        <v>2187</v>
      </c>
      <c r="C199" s="211">
        <v>0</v>
      </c>
    </row>
    <row r="200" spans="1:3" ht="19.5" customHeight="1">
      <c r="A200" s="207" t="s">
        <v>2198</v>
      </c>
      <c r="B200" s="104" t="s">
        <v>2199</v>
      </c>
      <c r="C200" s="211">
        <v>0</v>
      </c>
    </row>
    <row r="201" spans="1:3" ht="19.5" customHeight="1">
      <c r="A201" s="207" t="s">
        <v>2221</v>
      </c>
      <c r="B201" s="104" t="s">
        <v>2222</v>
      </c>
      <c r="C201" s="211">
        <v>0</v>
      </c>
    </row>
    <row r="202" spans="1:3" ht="19.5" customHeight="1">
      <c r="A202" s="207" t="s">
        <v>2229</v>
      </c>
      <c r="B202" s="104" t="s">
        <v>2230</v>
      </c>
      <c r="C202" s="211"/>
    </row>
    <row r="203" spans="1:3" ht="19.5" customHeight="1">
      <c r="A203" s="207" t="s">
        <v>2237</v>
      </c>
      <c r="B203" s="104" t="s">
        <v>2238</v>
      </c>
      <c r="C203" s="211">
        <v>0</v>
      </c>
    </row>
    <row r="204" spans="1:3" ht="19.5" customHeight="1">
      <c r="A204" s="213" t="s">
        <v>2239</v>
      </c>
      <c r="B204" s="214" t="s">
        <v>2240</v>
      </c>
      <c r="C204" s="215">
        <v>3133</v>
      </c>
    </row>
    <row r="205" spans="1:3" ht="19.5" customHeight="1">
      <c r="A205" s="212" t="s">
        <v>2241</v>
      </c>
      <c r="B205" s="205" t="s">
        <v>2242</v>
      </c>
      <c r="C205" s="206">
        <f>SUM(C206:C207)</f>
        <v>0</v>
      </c>
    </row>
    <row r="206" spans="1:3" ht="19.5" customHeight="1">
      <c r="A206" s="207" t="s">
        <v>2243</v>
      </c>
      <c r="B206" s="104" t="s">
        <v>2267</v>
      </c>
      <c r="C206" s="211">
        <v>0</v>
      </c>
    </row>
    <row r="207" spans="1:3" ht="19.5" customHeight="1">
      <c r="A207" s="207" t="s">
        <v>2245</v>
      </c>
      <c r="B207" s="104" t="s">
        <v>2268</v>
      </c>
      <c r="C207" s="211"/>
    </row>
    <row r="208" spans="1:3" ht="19.5" customHeight="1">
      <c r="A208" s="212" t="s">
        <v>2246</v>
      </c>
      <c r="B208" s="205" t="s">
        <v>2247</v>
      </c>
      <c r="C208" s="206">
        <f>SUM(C209)</f>
        <v>0</v>
      </c>
    </row>
    <row r="209" spans="1:3" ht="19.5" customHeight="1">
      <c r="A209" s="207" t="s">
        <v>2248</v>
      </c>
      <c r="B209" s="104" t="s">
        <v>2269</v>
      </c>
      <c r="C209" s="211"/>
    </row>
    <row r="210" spans="1:3" ht="19.5" customHeight="1">
      <c r="A210" s="213" t="s">
        <v>2258</v>
      </c>
      <c r="B210" s="214" t="s">
        <v>2259</v>
      </c>
      <c r="C210" s="215"/>
    </row>
    <row r="211" spans="1:3" ht="19.5" customHeight="1">
      <c r="A211" s="216"/>
      <c r="B211" s="214"/>
      <c r="C211" s="215"/>
    </row>
    <row r="212" spans="1:3" ht="19.5" customHeight="1">
      <c r="A212" s="216"/>
      <c r="B212" s="214"/>
      <c r="C212" s="215"/>
    </row>
    <row r="213" spans="1:3" ht="19.5" customHeight="1">
      <c r="A213" s="216"/>
      <c r="B213" s="214"/>
      <c r="C213" s="215"/>
    </row>
    <row r="214" spans="1:3" ht="19.5" customHeight="1">
      <c r="A214" s="216"/>
      <c r="B214" s="214"/>
      <c r="C214" s="215"/>
    </row>
    <row r="215" spans="1:3" ht="19.5" customHeight="1">
      <c r="A215" s="216"/>
      <c r="B215" s="214"/>
      <c r="C215" s="215"/>
    </row>
    <row r="216" spans="1:3" ht="19.5" customHeight="1">
      <c r="A216" s="216"/>
      <c r="B216" s="214"/>
      <c r="C216" s="215"/>
    </row>
    <row r="217" spans="1:3" ht="19.5" customHeight="1">
      <c r="A217" s="216"/>
      <c r="B217" s="214"/>
      <c r="C217" s="215"/>
    </row>
    <row r="218" spans="1:3" ht="19.5" customHeight="1">
      <c r="A218" s="216"/>
      <c r="B218" s="214"/>
      <c r="C218" s="215"/>
    </row>
    <row r="219" spans="1:3" ht="19.5" customHeight="1">
      <c r="A219" s="216"/>
      <c r="B219" s="214"/>
      <c r="C219" s="215"/>
    </row>
    <row r="220" spans="1:3" ht="19.5" customHeight="1">
      <c r="A220" s="216"/>
      <c r="B220" s="214"/>
      <c r="C220" s="215"/>
    </row>
    <row r="221" spans="1:3" ht="19.5" customHeight="1">
      <c r="A221" s="217" t="s">
        <v>2270</v>
      </c>
      <c r="B221" s="218" t="s">
        <v>2262</v>
      </c>
      <c r="C221" s="206">
        <f>SUM(C6,C33,C36,C39,C51,C62,C73,C80,C102,C116,C132,C139,C148,C155,C163,C167,C173,C183,C187,C191,C196,C204,C205,C208,C210)</f>
        <v>129775</v>
      </c>
    </row>
  </sheetData>
  <sheetProtection/>
  <autoFilter ref="A5:C223"/>
  <mergeCells count="3">
    <mergeCell ref="A2:C2"/>
    <mergeCell ref="A4:B4"/>
    <mergeCell ref="C4:C5"/>
  </mergeCells>
  <conditionalFormatting sqref="A1:A65536">
    <cfRule type="expression" priority="1" dxfId="0" stopIfTrue="1">
      <formula>AND(COUNTIF($A$1:$A$65536,A1)&gt;1,NOT(ISBLANK(A1)))</formula>
    </cfRule>
  </conditionalFormatting>
  <printOptions horizontalCentered="1"/>
  <pageMargins left="0.47" right="0.47" top="0.47" bottom="0.35" header="0.11999999999999998" footer="0.11999999999999998"/>
  <pageSetup errors="blank"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B51"/>
  <sheetViews>
    <sheetView zoomScaleSheetLayoutView="100" workbookViewId="0" topLeftCell="A1">
      <selection activeCell="F17" sqref="F17"/>
    </sheetView>
  </sheetViews>
  <sheetFormatPr defaultColWidth="9.00390625" defaultRowHeight="14.25"/>
  <cols>
    <col min="1" max="1" width="39.25390625" style="0" customWidth="1"/>
    <col min="2" max="2" width="37.25390625" style="0" customWidth="1"/>
    <col min="3" max="3" width="12.625" style="0" bestFit="1" customWidth="1"/>
  </cols>
  <sheetData>
    <row r="1" ht="14.25">
      <c r="A1" t="s">
        <v>2263</v>
      </c>
    </row>
    <row r="2" spans="1:2" s="186" customFormat="1" ht="27">
      <c r="A2" s="187" t="s">
        <v>2271</v>
      </c>
      <c r="B2" s="187"/>
    </row>
    <row r="3" spans="1:2" ht="27">
      <c r="A3" s="188"/>
      <c r="B3" s="189" t="s">
        <v>2272</v>
      </c>
    </row>
    <row r="4" spans="1:2" ht="14.25">
      <c r="A4" s="190" t="s">
        <v>2273</v>
      </c>
      <c r="B4" s="190" t="s">
        <v>2274</v>
      </c>
    </row>
    <row r="5" spans="1:2" ht="14.25">
      <c r="A5" s="191" t="s">
        <v>2275</v>
      </c>
      <c r="B5" s="192">
        <v>16625.38</v>
      </c>
    </row>
    <row r="6" spans="1:2" ht="14.25">
      <c r="A6" s="193" t="s">
        <v>2276</v>
      </c>
      <c r="B6" s="194">
        <v>11848.62</v>
      </c>
    </row>
    <row r="7" spans="1:2" ht="14.25">
      <c r="A7" s="193" t="s">
        <v>2277</v>
      </c>
      <c r="B7" s="194">
        <v>3577.29</v>
      </c>
    </row>
    <row r="8" spans="1:2" ht="14.25">
      <c r="A8" s="193" t="s">
        <v>2278</v>
      </c>
      <c r="B8" s="194">
        <v>1199.47</v>
      </c>
    </row>
    <row r="9" spans="1:2" ht="14.25">
      <c r="A9" s="191" t="s">
        <v>2279</v>
      </c>
      <c r="B9" s="192">
        <v>3161.59</v>
      </c>
    </row>
    <row r="10" spans="1:2" ht="14.25">
      <c r="A10" s="193" t="s">
        <v>2280</v>
      </c>
      <c r="B10" s="194">
        <v>0</v>
      </c>
    </row>
    <row r="11" spans="1:2" ht="14.25">
      <c r="A11" s="193" t="s">
        <v>2281</v>
      </c>
      <c r="B11" s="194">
        <v>2754</v>
      </c>
    </row>
    <row r="12" spans="1:2" ht="14.25">
      <c r="A12" s="193" t="s">
        <v>2282</v>
      </c>
      <c r="B12" s="194">
        <v>1.3</v>
      </c>
    </row>
    <row r="13" spans="1:2" ht="14.25">
      <c r="A13" s="193" t="s">
        <v>2283</v>
      </c>
      <c r="B13" s="194">
        <v>12</v>
      </c>
    </row>
    <row r="14" spans="1:2" ht="14.25">
      <c r="A14" s="193" t="s">
        <v>2284</v>
      </c>
      <c r="B14" s="194">
        <v>1.8</v>
      </c>
    </row>
    <row r="15" spans="1:2" ht="14.25">
      <c r="A15" s="193" t="s">
        <v>2285</v>
      </c>
      <c r="B15" s="194">
        <v>154.25</v>
      </c>
    </row>
    <row r="16" spans="1:2" ht="14.25">
      <c r="A16" s="193" t="s">
        <v>2286</v>
      </c>
      <c r="B16" s="194">
        <v>9.19</v>
      </c>
    </row>
    <row r="17" spans="1:2" ht="14.25">
      <c r="A17" s="193" t="s">
        <v>2287</v>
      </c>
      <c r="B17" s="194">
        <v>0</v>
      </c>
    </row>
    <row r="18" spans="1:2" ht="14.25">
      <c r="A18" s="193" t="s">
        <v>2288</v>
      </c>
      <c r="B18" s="194">
        <v>0</v>
      </c>
    </row>
    <row r="19" spans="1:2" ht="14.25">
      <c r="A19" s="193" t="s">
        <v>2289</v>
      </c>
      <c r="B19" s="194">
        <v>87.35</v>
      </c>
    </row>
    <row r="20" spans="1:2" ht="14.25">
      <c r="A20" s="193" t="s">
        <v>2290</v>
      </c>
      <c r="B20" s="194">
        <v>141.7</v>
      </c>
    </row>
    <row r="21" spans="1:2" ht="14.25">
      <c r="A21" s="191" t="s">
        <v>2291</v>
      </c>
      <c r="B21" s="192">
        <v>91.93</v>
      </c>
    </row>
    <row r="22" spans="1:2" ht="14.25">
      <c r="A22" s="193" t="s">
        <v>2292</v>
      </c>
      <c r="B22" s="194">
        <v>0</v>
      </c>
    </row>
    <row r="23" spans="1:2" ht="14.25">
      <c r="A23" s="193" t="s">
        <v>2293</v>
      </c>
      <c r="B23" s="194">
        <v>86.78</v>
      </c>
    </row>
    <row r="24" spans="1:2" ht="14.25">
      <c r="A24" s="193" t="s">
        <v>2294</v>
      </c>
      <c r="B24" s="194">
        <v>0</v>
      </c>
    </row>
    <row r="25" spans="1:2" ht="14.25">
      <c r="A25" s="193" t="s">
        <v>2295</v>
      </c>
      <c r="B25" s="194">
        <v>5.15</v>
      </c>
    </row>
    <row r="26" spans="1:2" ht="14.25">
      <c r="A26" s="191" t="s">
        <v>2296</v>
      </c>
      <c r="B26" s="192">
        <v>0</v>
      </c>
    </row>
    <row r="27" spans="1:2" ht="14.25">
      <c r="A27" s="193" t="s">
        <v>2297</v>
      </c>
      <c r="B27" s="194">
        <v>0</v>
      </c>
    </row>
    <row r="28" spans="1:2" ht="14.25">
      <c r="A28" s="193" t="s">
        <v>2292</v>
      </c>
      <c r="B28" s="194">
        <v>0</v>
      </c>
    </row>
    <row r="29" spans="1:2" ht="14.25">
      <c r="A29" s="193" t="s">
        <v>2293</v>
      </c>
      <c r="B29" s="194">
        <v>0</v>
      </c>
    </row>
    <row r="30" spans="1:2" ht="14.25">
      <c r="A30" s="193" t="s">
        <v>2294</v>
      </c>
      <c r="B30" s="194">
        <v>0</v>
      </c>
    </row>
    <row r="31" spans="1:2" ht="14.25">
      <c r="A31" s="193" t="s">
        <v>2295</v>
      </c>
      <c r="B31" s="194">
        <v>0</v>
      </c>
    </row>
    <row r="32" spans="1:2" ht="14.25">
      <c r="A32" s="191" t="s">
        <v>2298</v>
      </c>
      <c r="B32" s="192">
        <v>114290.15</v>
      </c>
    </row>
    <row r="33" spans="1:2" ht="14.25">
      <c r="A33" s="193" t="s">
        <v>2299</v>
      </c>
      <c r="B33" s="194">
        <v>110223.71</v>
      </c>
    </row>
    <row r="34" spans="1:2" ht="14.25">
      <c r="A34" s="193" t="s">
        <v>2300</v>
      </c>
      <c r="B34" s="194">
        <v>4066.44</v>
      </c>
    </row>
    <row r="35" spans="1:2" ht="14.25">
      <c r="A35" s="191" t="s">
        <v>2301</v>
      </c>
      <c r="B35" s="192">
        <v>49.55</v>
      </c>
    </row>
    <row r="36" spans="1:2" ht="14.25">
      <c r="A36" s="193" t="s">
        <v>2302</v>
      </c>
      <c r="B36" s="194">
        <v>41.32</v>
      </c>
    </row>
    <row r="37" spans="1:2" ht="14.25">
      <c r="A37" s="193" t="s">
        <v>2303</v>
      </c>
      <c r="B37" s="194">
        <v>8.2398</v>
      </c>
    </row>
    <row r="38" spans="1:2" ht="14.25">
      <c r="A38" s="191" t="s">
        <v>2304</v>
      </c>
      <c r="B38" s="192">
        <v>3207.56</v>
      </c>
    </row>
    <row r="39" spans="1:2" ht="14.25">
      <c r="A39" s="193" t="s">
        <v>2305</v>
      </c>
      <c r="B39" s="194">
        <v>273.53</v>
      </c>
    </row>
    <row r="40" spans="1:2" ht="14.25">
      <c r="A40" s="193" t="s">
        <v>2306</v>
      </c>
      <c r="B40" s="194">
        <v>2934.03</v>
      </c>
    </row>
    <row r="41" spans="1:2" ht="14.25">
      <c r="A41" s="195" t="s">
        <v>2262</v>
      </c>
      <c r="B41" s="192">
        <v>137426.16</v>
      </c>
    </row>
    <row r="42" spans="1:2" ht="14.25">
      <c r="A42" s="196"/>
      <c r="B42" s="196"/>
    </row>
    <row r="43" spans="1:2" ht="14.25">
      <c r="A43" s="197" t="s">
        <v>2307</v>
      </c>
      <c r="B43" s="198">
        <v>0</v>
      </c>
    </row>
    <row r="44" spans="1:2" ht="14.25">
      <c r="A44" s="197" t="s">
        <v>2308</v>
      </c>
      <c r="B44" s="198">
        <v>2934.02</v>
      </c>
    </row>
    <row r="45" spans="1:2" ht="14.25">
      <c r="A45" s="197" t="s">
        <v>2309</v>
      </c>
      <c r="B45" s="198">
        <v>0</v>
      </c>
    </row>
    <row r="46" spans="1:2" ht="14.25">
      <c r="A46" s="197" t="s">
        <v>2310</v>
      </c>
      <c r="B46" s="198">
        <v>0</v>
      </c>
    </row>
    <row r="47" spans="1:2" ht="14.25">
      <c r="A47" s="197" t="s">
        <v>2311</v>
      </c>
      <c r="B47" s="198">
        <v>0</v>
      </c>
    </row>
    <row r="48" spans="1:2" ht="14.25">
      <c r="A48" s="197" t="s">
        <v>2312</v>
      </c>
      <c r="B48" s="198">
        <v>0</v>
      </c>
    </row>
    <row r="49" spans="1:2" ht="14.25">
      <c r="A49" s="197" t="s">
        <v>2313</v>
      </c>
      <c r="B49" s="198">
        <v>0</v>
      </c>
    </row>
    <row r="50" spans="1:2" ht="14.25">
      <c r="A50" s="197" t="s">
        <v>2314</v>
      </c>
      <c r="B50" s="198">
        <v>0</v>
      </c>
    </row>
    <row r="51" spans="1:2" ht="14.25">
      <c r="A51" s="197" t="s">
        <v>2315</v>
      </c>
      <c r="B51" s="198">
        <v>0</v>
      </c>
    </row>
  </sheetData>
  <sheetProtection/>
  <mergeCells count="1">
    <mergeCell ref="A2:B2"/>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B17"/>
  <sheetViews>
    <sheetView zoomScaleSheetLayoutView="100" workbookViewId="0" topLeftCell="A1">
      <selection activeCell="F9" sqref="F9"/>
    </sheetView>
  </sheetViews>
  <sheetFormatPr defaultColWidth="9.00390625" defaultRowHeight="14.25"/>
  <cols>
    <col min="1" max="1" width="29.50390625" style="0" customWidth="1"/>
    <col min="2" max="2" width="36.625" style="0" customWidth="1"/>
  </cols>
  <sheetData>
    <row r="1" ht="14.25">
      <c r="A1" t="s">
        <v>2316</v>
      </c>
    </row>
    <row r="2" spans="1:2" ht="22.5">
      <c r="A2" s="175" t="s">
        <v>2317</v>
      </c>
      <c r="B2" s="175"/>
    </row>
    <row r="3" spans="1:2" ht="14.25">
      <c r="A3" s="176"/>
      <c r="B3" s="177" t="s">
        <v>2</v>
      </c>
    </row>
    <row r="4" spans="1:2" ht="33" customHeight="1">
      <c r="A4" s="178" t="s">
        <v>2318</v>
      </c>
      <c r="B4" s="179" t="s">
        <v>2319</v>
      </c>
    </row>
    <row r="5" spans="1:2" ht="33" customHeight="1">
      <c r="A5" s="180" t="s">
        <v>2320</v>
      </c>
      <c r="B5" s="181">
        <f>B7+B8+B6</f>
        <v>167</v>
      </c>
    </row>
    <row r="6" spans="1:2" ht="33" customHeight="1">
      <c r="A6" s="182" t="s">
        <v>2321</v>
      </c>
      <c r="B6" s="183">
        <v>0</v>
      </c>
    </row>
    <row r="7" spans="1:2" ht="33" customHeight="1">
      <c r="A7" s="182" t="s">
        <v>2322</v>
      </c>
      <c r="B7" s="183">
        <v>17</v>
      </c>
    </row>
    <row r="8" spans="1:2" ht="33" customHeight="1">
      <c r="A8" s="182" t="s">
        <v>2323</v>
      </c>
      <c r="B8" s="183">
        <f>B9+B10</f>
        <v>150</v>
      </c>
    </row>
    <row r="9" spans="1:2" ht="33" customHeight="1">
      <c r="A9" s="182" t="s">
        <v>2324</v>
      </c>
      <c r="B9" s="183">
        <v>38</v>
      </c>
    </row>
    <row r="10" spans="1:2" ht="33" customHeight="1">
      <c r="A10" s="182" t="s">
        <v>2325</v>
      </c>
      <c r="B10" s="183">
        <v>112</v>
      </c>
    </row>
    <row r="11" spans="1:2" ht="42" customHeight="1">
      <c r="A11" s="184" t="s">
        <v>2326</v>
      </c>
      <c r="B11" s="184"/>
    </row>
    <row r="12" spans="1:2" ht="14.25">
      <c r="A12" s="185"/>
      <c r="B12" s="185"/>
    </row>
    <row r="13" spans="1:2" ht="14.25">
      <c r="A13" s="185"/>
      <c r="B13" s="185"/>
    </row>
    <row r="14" spans="1:2" ht="14.25">
      <c r="A14" s="185"/>
      <c r="B14" s="185"/>
    </row>
    <row r="15" spans="1:2" ht="14.25">
      <c r="A15" s="185"/>
      <c r="B15" s="185"/>
    </row>
    <row r="16" spans="1:2" ht="14.25">
      <c r="A16" s="185"/>
      <c r="B16" s="185"/>
    </row>
    <row r="17" spans="1:2" ht="14.25">
      <c r="A17" s="185"/>
      <c r="B17" s="185"/>
    </row>
  </sheetData>
  <sheetProtection/>
  <mergeCells count="1">
    <mergeCell ref="A11:B17"/>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S35"/>
  <sheetViews>
    <sheetView showGridLines="0" showZeros="0" zoomScale="85" zoomScaleNormal="85" workbookViewId="0" topLeftCell="A1">
      <pane ySplit="3" topLeftCell="A4" activePane="bottomLeft" state="frozen"/>
      <selection pane="bottomLeft" activeCell="E38" sqref="E38"/>
    </sheetView>
  </sheetViews>
  <sheetFormatPr defaultColWidth="9.00390625" defaultRowHeight="14.25"/>
  <cols>
    <col min="1" max="1" width="6.25390625" style="97" customWidth="1"/>
    <col min="2" max="2" width="28.25390625" style="97" customWidth="1"/>
    <col min="3" max="3" width="9.75390625" style="97" customWidth="1"/>
    <col min="4" max="18" width="11.50390625" style="97" customWidth="1"/>
    <col min="19" max="253" width="9.00390625" style="97" customWidth="1"/>
    <col min="254" max="16384" width="9.00390625" style="97" customWidth="1"/>
  </cols>
  <sheetData>
    <row r="1" ht="14.25">
      <c r="A1" s="49" t="s">
        <v>2327</v>
      </c>
    </row>
    <row r="2" spans="1:19" s="163" customFormat="1" ht="21" customHeight="1">
      <c r="A2" s="95"/>
      <c r="B2" s="98" t="s">
        <v>2328</v>
      </c>
      <c r="C2" s="98"/>
      <c r="D2" s="98"/>
      <c r="E2" s="98"/>
      <c r="F2" s="98"/>
      <c r="G2" s="98"/>
      <c r="H2" s="98"/>
      <c r="I2" s="98"/>
      <c r="J2" s="98"/>
      <c r="K2" s="98"/>
      <c r="L2" s="98"/>
      <c r="M2" s="98"/>
      <c r="N2" s="98"/>
      <c r="O2" s="98"/>
      <c r="P2" s="98"/>
      <c r="Q2" s="98"/>
      <c r="R2" s="98"/>
      <c r="S2" s="95"/>
    </row>
    <row r="3" spans="1:19" s="163" customFormat="1" ht="21" customHeight="1">
      <c r="A3" s="95"/>
      <c r="B3" s="98"/>
      <c r="C3" s="98"/>
      <c r="D3" s="98"/>
      <c r="E3" s="98"/>
      <c r="F3" s="98"/>
      <c r="G3" s="98"/>
      <c r="H3" s="98"/>
      <c r="I3" s="98"/>
      <c r="J3" s="98"/>
      <c r="K3" s="98"/>
      <c r="L3" s="98"/>
      <c r="M3" s="98"/>
      <c r="N3" s="98"/>
      <c r="O3" s="98"/>
      <c r="P3" s="98"/>
      <c r="Q3" s="98"/>
      <c r="R3" s="173" t="s">
        <v>2329</v>
      </c>
      <c r="S3" s="95"/>
    </row>
    <row r="4" spans="1:19" s="134" customFormat="1" ht="19.5" customHeight="1">
      <c r="A4" s="164" t="s">
        <v>3</v>
      </c>
      <c r="B4" s="165"/>
      <c r="C4" s="100" t="s">
        <v>2330</v>
      </c>
      <c r="D4" s="100">
        <v>501</v>
      </c>
      <c r="E4" s="100">
        <v>502</v>
      </c>
      <c r="F4" s="100">
        <v>503</v>
      </c>
      <c r="G4" s="100">
        <v>504</v>
      </c>
      <c r="H4" s="100">
        <v>505</v>
      </c>
      <c r="I4" s="100">
        <v>506</v>
      </c>
      <c r="J4" s="100">
        <v>507</v>
      </c>
      <c r="K4" s="100">
        <v>508</v>
      </c>
      <c r="L4" s="100">
        <v>509</v>
      </c>
      <c r="M4" s="100">
        <v>510</v>
      </c>
      <c r="N4" s="100">
        <v>511</v>
      </c>
      <c r="O4" s="100">
        <v>512</v>
      </c>
      <c r="P4" s="100">
        <v>513</v>
      </c>
      <c r="Q4" s="100">
        <v>514</v>
      </c>
      <c r="R4" s="100">
        <v>515</v>
      </c>
      <c r="S4" s="174"/>
    </row>
    <row r="5" spans="1:19" s="134" customFormat="1" ht="36.75" customHeight="1">
      <c r="A5" s="166" t="s">
        <v>5</v>
      </c>
      <c r="B5" s="100" t="s">
        <v>2331</v>
      </c>
      <c r="C5" s="100"/>
      <c r="D5" s="102" t="s">
        <v>2275</v>
      </c>
      <c r="E5" s="102" t="s">
        <v>2279</v>
      </c>
      <c r="F5" s="102" t="s">
        <v>2291</v>
      </c>
      <c r="G5" s="102" t="s">
        <v>2296</v>
      </c>
      <c r="H5" s="102" t="s">
        <v>2298</v>
      </c>
      <c r="I5" s="102" t="s">
        <v>2301</v>
      </c>
      <c r="J5" s="102" t="s">
        <v>2332</v>
      </c>
      <c r="K5" s="102" t="s">
        <v>2333</v>
      </c>
      <c r="L5" s="102" t="s">
        <v>2304</v>
      </c>
      <c r="M5" s="102" t="s">
        <v>2334</v>
      </c>
      <c r="N5" s="102" t="s">
        <v>2335</v>
      </c>
      <c r="O5" s="102" t="s">
        <v>2336</v>
      </c>
      <c r="P5" s="102" t="s">
        <v>2337</v>
      </c>
      <c r="Q5" s="102" t="s">
        <v>2338</v>
      </c>
      <c r="R5" s="102" t="s">
        <v>2242</v>
      </c>
      <c r="S5" s="174"/>
    </row>
    <row r="6" spans="1:19" s="134" customFormat="1" ht="19.5" customHeight="1">
      <c r="A6" s="167" t="s">
        <v>65</v>
      </c>
      <c r="B6" s="104" t="s">
        <v>2339</v>
      </c>
      <c r="C6" s="168">
        <f>SUM('[4]表二'!E6)</f>
        <v>45335</v>
      </c>
      <c r="D6" s="112">
        <v>9454</v>
      </c>
      <c r="E6" s="112">
        <v>14234</v>
      </c>
      <c r="F6" s="112">
        <v>270</v>
      </c>
      <c r="G6" s="112">
        <v>8</v>
      </c>
      <c r="H6" s="112">
        <v>20831</v>
      </c>
      <c r="I6" s="112">
        <v>31</v>
      </c>
      <c r="J6" s="112">
        <v>149</v>
      </c>
      <c r="K6" s="112"/>
      <c r="L6" s="112">
        <v>178</v>
      </c>
      <c r="M6" s="112"/>
      <c r="N6" s="112"/>
      <c r="O6" s="112"/>
      <c r="P6" s="112"/>
      <c r="Q6" s="112"/>
      <c r="R6" s="112">
        <v>180</v>
      </c>
      <c r="S6" s="174"/>
    </row>
    <row r="7" spans="1:19" s="134" customFormat="1" ht="19.5" customHeight="1">
      <c r="A7" s="167" t="s">
        <v>423</v>
      </c>
      <c r="B7" s="104" t="s">
        <v>424</v>
      </c>
      <c r="C7" s="168">
        <f>SUM('[4]表二'!E235)</f>
        <v>0</v>
      </c>
      <c r="D7" s="112"/>
      <c r="E7" s="112"/>
      <c r="F7" s="112"/>
      <c r="G7" s="112"/>
      <c r="H7" s="112"/>
      <c r="I7" s="112"/>
      <c r="J7" s="112"/>
      <c r="K7" s="112"/>
      <c r="L7" s="112"/>
      <c r="M7" s="112"/>
      <c r="N7" s="112"/>
      <c r="O7" s="112"/>
      <c r="P7" s="112"/>
      <c r="Q7" s="112"/>
      <c r="R7" s="112"/>
      <c r="S7" s="174"/>
    </row>
    <row r="8" spans="1:19" s="134" customFormat="1" ht="19.5" customHeight="1">
      <c r="A8" s="167" t="s">
        <v>431</v>
      </c>
      <c r="B8" s="104" t="s">
        <v>432</v>
      </c>
      <c r="C8" s="168">
        <f>SUM('[4]表二'!E245)</f>
        <v>480</v>
      </c>
      <c r="D8" s="112">
        <v>2</v>
      </c>
      <c r="E8" s="112">
        <v>153</v>
      </c>
      <c r="F8" s="112"/>
      <c r="G8" s="112"/>
      <c r="H8" s="112">
        <v>139</v>
      </c>
      <c r="I8" s="112"/>
      <c r="J8" s="112"/>
      <c r="K8" s="112"/>
      <c r="L8" s="112">
        <v>1</v>
      </c>
      <c r="M8" s="112"/>
      <c r="N8" s="112"/>
      <c r="O8" s="112"/>
      <c r="P8" s="112"/>
      <c r="Q8" s="112"/>
      <c r="R8" s="112">
        <v>185</v>
      </c>
      <c r="S8" s="174"/>
    </row>
    <row r="9" spans="1:19" s="134" customFormat="1" ht="19.5" customHeight="1">
      <c r="A9" s="167" t="s">
        <v>451</v>
      </c>
      <c r="B9" s="104" t="s">
        <v>2266</v>
      </c>
      <c r="C9" s="168">
        <f>SUM('[4]表二'!E264)</f>
        <v>1553</v>
      </c>
      <c r="D9" s="112">
        <v>487</v>
      </c>
      <c r="E9" s="112">
        <v>685</v>
      </c>
      <c r="F9" s="112">
        <v>9</v>
      </c>
      <c r="G9" s="112"/>
      <c r="H9" s="112">
        <v>372</v>
      </c>
      <c r="I9" s="112"/>
      <c r="J9" s="112"/>
      <c r="K9" s="112"/>
      <c r="L9" s="112"/>
      <c r="M9" s="112"/>
      <c r="N9" s="112"/>
      <c r="O9" s="112"/>
      <c r="P9" s="112"/>
      <c r="Q9" s="112"/>
      <c r="R9" s="112"/>
      <c r="S9" s="174"/>
    </row>
    <row r="10" spans="1:19" s="134" customFormat="1" ht="19.5" customHeight="1">
      <c r="A10" s="167" t="s">
        <v>592</v>
      </c>
      <c r="B10" s="104" t="s">
        <v>593</v>
      </c>
      <c r="C10" s="168">
        <f>SUM('[4]表二'!E354)</f>
        <v>82972</v>
      </c>
      <c r="D10" s="112">
        <v>1203</v>
      </c>
      <c r="E10" s="112">
        <v>5432</v>
      </c>
      <c r="F10" s="112">
        <v>384</v>
      </c>
      <c r="G10" s="112"/>
      <c r="H10" s="112">
        <v>74480</v>
      </c>
      <c r="I10" s="112">
        <v>871</v>
      </c>
      <c r="J10" s="112"/>
      <c r="K10" s="112"/>
      <c r="L10" s="112">
        <v>581</v>
      </c>
      <c r="M10" s="112"/>
      <c r="N10" s="112"/>
      <c r="O10" s="112"/>
      <c r="P10" s="112"/>
      <c r="Q10" s="112"/>
      <c r="R10" s="112">
        <v>21</v>
      </c>
      <c r="S10" s="174"/>
    </row>
    <row r="11" spans="1:19" s="134" customFormat="1" ht="19.5" customHeight="1">
      <c r="A11" s="167" t="s">
        <v>691</v>
      </c>
      <c r="B11" s="104" t="s">
        <v>692</v>
      </c>
      <c r="C11" s="168">
        <f>SUM('[4]表二'!E406)</f>
        <v>146</v>
      </c>
      <c r="D11" s="112">
        <v>69</v>
      </c>
      <c r="E11" s="112">
        <v>123</v>
      </c>
      <c r="F11" s="112">
        <v>1</v>
      </c>
      <c r="G11" s="112"/>
      <c r="H11" s="112">
        <v>61</v>
      </c>
      <c r="I11" s="112"/>
      <c r="J11" s="112"/>
      <c r="K11" s="112"/>
      <c r="L11" s="112"/>
      <c r="M11" s="112"/>
      <c r="N11" s="112"/>
      <c r="O11" s="112"/>
      <c r="P11" s="112"/>
      <c r="Q11" s="112"/>
      <c r="R11" s="112"/>
      <c r="S11" s="174"/>
    </row>
    <row r="12" spans="1:19" s="134" customFormat="1" ht="19.5" customHeight="1">
      <c r="A12" s="167" t="s">
        <v>796</v>
      </c>
      <c r="B12" s="104" t="s">
        <v>797</v>
      </c>
      <c r="C12" s="168">
        <f>SUM('[4]表二'!E462)</f>
        <v>1095</v>
      </c>
      <c r="D12" s="112">
        <v>145</v>
      </c>
      <c r="E12" s="112">
        <v>209</v>
      </c>
      <c r="F12" s="112"/>
      <c r="G12" s="112"/>
      <c r="H12" s="112">
        <v>734</v>
      </c>
      <c r="I12" s="112"/>
      <c r="J12" s="112"/>
      <c r="K12" s="112"/>
      <c r="L12" s="112">
        <v>7</v>
      </c>
      <c r="M12" s="112"/>
      <c r="N12" s="112"/>
      <c r="O12" s="112"/>
      <c r="P12" s="112"/>
      <c r="Q12" s="112"/>
      <c r="R12" s="112"/>
      <c r="S12" s="174"/>
    </row>
    <row r="13" spans="1:19" s="134" customFormat="1" ht="19.5" customHeight="1">
      <c r="A13" s="167" t="s">
        <v>895</v>
      </c>
      <c r="B13" s="104" t="s">
        <v>896</v>
      </c>
      <c r="C13" s="168">
        <f>SUM('[4]表二'!E519)</f>
        <v>32083</v>
      </c>
      <c r="D13" s="112">
        <v>1719</v>
      </c>
      <c r="E13" s="112">
        <v>14463</v>
      </c>
      <c r="F13" s="112">
        <v>4</v>
      </c>
      <c r="G13" s="112"/>
      <c r="H13" s="112">
        <v>10078</v>
      </c>
      <c r="I13" s="112"/>
      <c r="J13" s="112"/>
      <c r="K13" s="112"/>
      <c r="L13" s="112">
        <v>5719</v>
      </c>
      <c r="M13" s="112"/>
      <c r="N13" s="112"/>
      <c r="O13" s="112"/>
      <c r="P13" s="112"/>
      <c r="Q13" s="112"/>
      <c r="R13" s="112">
        <v>100</v>
      </c>
      <c r="S13" s="174"/>
    </row>
    <row r="14" spans="1:19" s="134" customFormat="1" ht="19.5" customHeight="1">
      <c r="A14" s="167" t="s">
        <v>1129</v>
      </c>
      <c r="B14" s="104" t="s">
        <v>1130</v>
      </c>
      <c r="C14" s="168">
        <f>SUM('[4]表二'!E647)</f>
        <v>26075</v>
      </c>
      <c r="D14" s="112">
        <v>1576</v>
      </c>
      <c r="E14" s="112">
        <v>13523</v>
      </c>
      <c r="F14" s="112"/>
      <c r="G14" s="112"/>
      <c r="H14" s="112">
        <v>9096</v>
      </c>
      <c r="I14" s="112"/>
      <c r="J14" s="112"/>
      <c r="K14" s="112"/>
      <c r="L14" s="112">
        <v>1880</v>
      </c>
      <c r="M14" s="112"/>
      <c r="N14" s="112"/>
      <c r="O14" s="112"/>
      <c r="P14" s="112"/>
      <c r="Q14" s="112"/>
      <c r="R14" s="112"/>
      <c r="S14" s="174"/>
    </row>
    <row r="15" spans="1:19" s="134" customFormat="1" ht="19.5" customHeight="1">
      <c r="A15" s="167" t="s">
        <v>1263</v>
      </c>
      <c r="B15" s="104" t="s">
        <v>1264</v>
      </c>
      <c r="C15" s="168">
        <f>SUM('[4]表二'!E720)</f>
        <v>1200</v>
      </c>
      <c r="D15" s="112">
        <v>3</v>
      </c>
      <c r="E15" s="112">
        <v>929</v>
      </c>
      <c r="F15" s="112">
        <v>10</v>
      </c>
      <c r="G15" s="112"/>
      <c r="H15" s="112">
        <v>248</v>
      </c>
      <c r="I15" s="112"/>
      <c r="J15" s="112"/>
      <c r="K15" s="112"/>
      <c r="L15" s="112">
        <v>10</v>
      </c>
      <c r="M15" s="112"/>
      <c r="N15" s="112"/>
      <c r="O15" s="112"/>
      <c r="P15" s="112"/>
      <c r="Q15" s="112"/>
      <c r="R15" s="112"/>
      <c r="S15" s="174"/>
    </row>
    <row r="16" spans="1:19" s="134" customFormat="1" ht="19.5" customHeight="1">
      <c r="A16" s="167" t="s">
        <v>1399</v>
      </c>
      <c r="B16" s="104" t="s">
        <v>1400</v>
      </c>
      <c r="C16" s="168">
        <f>SUM('[4]表二'!E793)</f>
        <v>22912</v>
      </c>
      <c r="D16" s="112">
        <v>893</v>
      </c>
      <c r="E16" s="112">
        <v>12792</v>
      </c>
      <c r="F16" s="112">
        <v>176</v>
      </c>
      <c r="G16" s="112">
        <v>2900</v>
      </c>
      <c r="H16" s="112">
        <v>6119</v>
      </c>
      <c r="I16" s="112">
        <v>2</v>
      </c>
      <c r="J16" s="112"/>
      <c r="K16" s="112"/>
      <c r="L16" s="112">
        <v>30</v>
      </c>
      <c r="M16" s="112"/>
      <c r="N16" s="112"/>
      <c r="O16" s="112"/>
      <c r="P16" s="112"/>
      <c r="Q16" s="112"/>
      <c r="R16" s="112"/>
      <c r="S16" s="174"/>
    </row>
    <row r="17" spans="1:19" s="134" customFormat="1" ht="19.5" customHeight="1">
      <c r="A17" s="167" t="s">
        <v>1434</v>
      </c>
      <c r="B17" s="104" t="s">
        <v>1435</v>
      </c>
      <c r="C17" s="168">
        <f>SUM('[4]表二'!E815)</f>
        <v>11044</v>
      </c>
      <c r="D17" s="112">
        <v>772</v>
      </c>
      <c r="E17" s="112">
        <v>6541</v>
      </c>
      <c r="F17" s="112">
        <v>186</v>
      </c>
      <c r="G17" s="112"/>
      <c r="H17" s="112">
        <v>2179</v>
      </c>
      <c r="I17" s="112"/>
      <c r="J17" s="112"/>
      <c r="K17" s="112"/>
      <c r="L17" s="112">
        <v>1348</v>
      </c>
      <c r="M17" s="112"/>
      <c r="N17" s="112"/>
      <c r="O17" s="112"/>
      <c r="P17" s="112"/>
      <c r="Q17" s="112"/>
      <c r="R17" s="112">
        <v>18</v>
      </c>
      <c r="S17" s="174"/>
    </row>
    <row r="18" spans="1:19" s="134" customFormat="1" ht="19.5" customHeight="1">
      <c r="A18" s="167" t="s">
        <v>1632</v>
      </c>
      <c r="B18" s="104" t="s">
        <v>1633</v>
      </c>
      <c r="C18" s="168">
        <f>SUM('[4]表二'!E922)</f>
        <v>1252</v>
      </c>
      <c r="D18" s="112">
        <v>122</v>
      </c>
      <c r="E18" s="112">
        <v>133</v>
      </c>
      <c r="F18" s="112">
        <v>4</v>
      </c>
      <c r="G18" s="112"/>
      <c r="H18" s="112">
        <v>993</v>
      </c>
      <c r="I18" s="112"/>
      <c r="J18" s="112"/>
      <c r="K18" s="112"/>
      <c r="L18" s="112"/>
      <c r="M18" s="112"/>
      <c r="N18" s="112"/>
      <c r="O18" s="112"/>
      <c r="P18" s="112"/>
      <c r="Q18" s="112"/>
      <c r="R18" s="112"/>
      <c r="S18" s="174"/>
    </row>
    <row r="19" spans="1:19" s="134" customFormat="1" ht="19.5" customHeight="1">
      <c r="A19" s="167" t="s">
        <v>1735</v>
      </c>
      <c r="B19" s="169" t="s">
        <v>1736</v>
      </c>
      <c r="C19" s="168">
        <f>SUM('[4]表二'!E980)</f>
        <v>37</v>
      </c>
      <c r="D19" s="112"/>
      <c r="E19" s="112">
        <v>37</v>
      </c>
      <c r="F19" s="112"/>
      <c r="G19" s="112"/>
      <c r="H19" s="112"/>
      <c r="I19" s="112"/>
      <c r="J19" s="112"/>
      <c r="K19" s="112"/>
      <c r="L19" s="112"/>
      <c r="M19" s="112"/>
      <c r="N19" s="112"/>
      <c r="O19" s="112"/>
      <c r="P19" s="112"/>
      <c r="Q19" s="112"/>
      <c r="R19" s="112"/>
      <c r="S19" s="174"/>
    </row>
    <row r="20" spans="1:19" s="134" customFormat="1" ht="19.5" customHeight="1">
      <c r="A20" s="167" t="s">
        <v>1844</v>
      </c>
      <c r="B20" s="169" t="s">
        <v>1845</v>
      </c>
      <c r="C20" s="168">
        <f>SUM('[4]表二'!E1044)</f>
        <v>0</v>
      </c>
      <c r="D20" s="112"/>
      <c r="E20" s="112"/>
      <c r="F20" s="112"/>
      <c r="G20" s="112"/>
      <c r="H20" s="112"/>
      <c r="I20" s="112"/>
      <c r="J20" s="112"/>
      <c r="K20" s="112"/>
      <c r="L20" s="112"/>
      <c r="M20" s="112"/>
      <c r="N20" s="112"/>
      <c r="O20" s="112"/>
      <c r="P20" s="112"/>
      <c r="Q20" s="112"/>
      <c r="R20" s="112"/>
      <c r="S20" s="174"/>
    </row>
    <row r="21" spans="1:19" s="134" customFormat="1" ht="19.5" customHeight="1">
      <c r="A21" s="167" t="s">
        <v>1877</v>
      </c>
      <c r="B21" s="115" t="s">
        <v>1878</v>
      </c>
      <c r="C21" s="168">
        <f>SUM('[4]表二'!E1064)</f>
        <v>12</v>
      </c>
      <c r="D21" s="112"/>
      <c r="E21" s="112">
        <v>12</v>
      </c>
      <c r="F21" s="112"/>
      <c r="G21" s="112"/>
      <c r="H21" s="112"/>
      <c r="I21" s="112"/>
      <c r="J21" s="112"/>
      <c r="K21" s="112"/>
      <c r="L21" s="112"/>
      <c r="M21" s="112"/>
      <c r="N21" s="112"/>
      <c r="O21" s="112"/>
      <c r="P21" s="112"/>
      <c r="Q21" s="112"/>
      <c r="R21" s="112"/>
      <c r="S21" s="174"/>
    </row>
    <row r="22" spans="1:19" s="134" customFormat="1" ht="19.5" customHeight="1">
      <c r="A22" s="167" t="s">
        <v>1933</v>
      </c>
      <c r="B22" s="169" t="s">
        <v>1934</v>
      </c>
      <c r="C22" s="168">
        <f>SUM('[4]表二'!E1094)</f>
        <v>0</v>
      </c>
      <c r="D22" s="112"/>
      <c r="E22" s="112"/>
      <c r="F22" s="112"/>
      <c r="G22" s="112"/>
      <c r="H22" s="112"/>
      <c r="I22" s="112"/>
      <c r="J22" s="112"/>
      <c r="K22" s="112"/>
      <c r="L22" s="112"/>
      <c r="M22" s="112"/>
      <c r="N22" s="112"/>
      <c r="O22" s="112"/>
      <c r="P22" s="112"/>
      <c r="Q22" s="112"/>
      <c r="R22" s="112"/>
      <c r="S22" s="174"/>
    </row>
    <row r="23" spans="1:19" s="134" customFormat="1" ht="19.5" customHeight="1">
      <c r="A23" s="167" t="s">
        <v>1952</v>
      </c>
      <c r="B23" s="169" t="s">
        <v>1953</v>
      </c>
      <c r="C23" s="168">
        <f>SUM('[4]表二'!E1104)</f>
        <v>1517</v>
      </c>
      <c r="D23" s="112">
        <v>142</v>
      </c>
      <c r="E23" s="112">
        <v>65</v>
      </c>
      <c r="F23" s="112">
        <v>2</v>
      </c>
      <c r="G23" s="112"/>
      <c r="H23" s="112">
        <v>1308</v>
      </c>
      <c r="I23" s="112"/>
      <c r="J23" s="112"/>
      <c r="K23" s="112"/>
      <c r="L23" s="112"/>
      <c r="M23" s="112"/>
      <c r="N23" s="112"/>
      <c r="O23" s="112"/>
      <c r="P23" s="112"/>
      <c r="Q23" s="112"/>
      <c r="R23" s="112"/>
      <c r="S23" s="174"/>
    </row>
    <row r="24" spans="1:19" s="134" customFormat="1" ht="19.5" customHeight="1">
      <c r="A24" s="167" t="s">
        <v>2033</v>
      </c>
      <c r="B24" s="169" t="s">
        <v>2034</v>
      </c>
      <c r="C24" s="168">
        <f>SUM('[4]表二'!E1149)</f>
        <v>10528</v>
      </c>
      <c r="D24" s="112">
        <v>1303</v>
      </c>
      <c r="E24" s="112"/>
      <c r="F24" s="112"/>
      <c r="G24" s="112"/>
      <c r="H24" s="112">
        <v>9225</v>
      </c>
      <c r="I24" s="112"/>
      <c r="J24" s="112"/>
      <c r="K24" s="112"/>
      <c r="L24" s="112"/>
      <c r="M24" s="112"/>
      <c r="N24" s="112"/>
      <c r="O24" s="112"/>
      <c r="P24" s="112"/>
      <c r="Q24" s="112"/>
      <c r="R24" s="112"/>
      <c r="S24" s="174"/>
    </row>
    <row r="25" spans="1:19" s="134" customFormat="1" ht="19.5" customHeight="1">
      <c r="A25" s="167" t="s">
        <v>2073</v>
      </c>
      <c r="B25" s="169" t="s">
        <v>2074</v>
      </c>
      <c r="C25" s="168">
        <f>SUM('[4]表二'!E1170)</f>
        <v>0</v>
      </c>
      <c r="D25" s="112"/>
      <c r="E25" s="112"/>
      <c r="F25" s="112"/>
      <c r="G25" s="112"/>
      <c r="H25" s="112"/>
      <c r="I25" s="112"/>
      <c r="J25" s="112"/>
      <c r="K25" s="112"/>
      <c r="L25" s="112"/>
      <c r="M25" s="112"/>
      <c r="N25" s="112"/>
      <c r="O25" s="112"/>
      <c r="P25" s="112"/>
      <c r="Q25" s="112"/>
      <c r="R25" s="112"/>
      <c r="S25" s="174"/>
    </row>
    <row r="26" spans="1:19" s="134" customFormat="1" ht="19.5" customHeight="1">
      <c r="A26" s="167" t="s">
        <v>2157</v>
      </c>
      <c r="B26" s="169" t="s">
        <v>2158</v>
      </c>
      <c r="C26" s="168">
        <f>SUM('[4]表二'!E1214)</f>
        <v>918</v>
      </c>
      <c r="D26" s="112">
        <v>164</v>
      </c>
      <c r="E26" s="112">
        <v>69</v>
      </c>
      <c r="F26" s="112">
        <v>5</v>
      </c>
      <c r="G26" s="112"/>
      <c r="H26" s="112">
        <v>680</v>
      </c>
      <c r="I26" s="112"/>
      <c r="J26" s="112"/>
      <c r="K26" s="112"/>
      <c r="L26" s="112"/>
      <c r="M26" s="112"/>
      <c r="N26" s="112"/>
      <c r="O26" s="112"/>
      <c r="P26" s="112"/>
      <c r="Q26" s="112"/>
      <c r="R26" s="112"/>
      <c r="S26" s="174"/>
    </row>
    <row r="27" spans="1:19" s="134" customFormat="1" ht="19.5" customHeight="1">
      <c r="A27" s="167" t="s">
        <v>2239</v>
      </c>
      <c r="B27" s="115" t="s">
        <v>2240</v>
      </c>
      <c r="C27" s="168">
        <f>SUM('[4]表二'!E1264)</f>
        <v>3133</v>
      </c>
      <c r="D27" s="112"/>
      <c r="E27" s="112"/>
      <c r="F27" s="112"/>
      <c r="G27" s="112"/>
      <c r="H27" s="112"/>
      <c r="I27" s="112"/>
      <c r="J27" s="112"/>
      <c r="K27" s="112"/>
      <c r="L27" s="112"/>
      <c r="M27" s="112"/>
      <c r="N27" s="112"/>
      <c r="O27" s="112"/>
      <c r="P27" s="112"/>
      <c r="Q27" s="112">
        <v>3133</v>
      </c>
      <c r="R27" s="112"/>
      <c r="S27" s="174"/>
    </row>
    <row r="28" spans="1:19" s="134" customFormat="1" ht="19.5" customHeight="1">
      <c r="A28" s="167" t="s">
        <v>2241</v>
      </c>
      <c r="B28" s="104" t="s">
        <v>2242</v>
      </c>
      <c r="C28" s="168">
        <f>SUM('[4]表二'!E1265)</f>
        <v>0</v>
      </c>
      <c r="D28" s="112"/>
      <c r="E28" s="112"/>
      <c r="F28" s="112"/>
      <c r="G28" s="112"/>
      <c r="H28" s="112"/>
      <c r="I28" s="112"/>
      <c r="J28" s="112"/>
      <c r="K28" s="112"/>
      <c r="L28" s="112"/>
      <c r="M28" s="112"/>
      <c r="N28" s="112"/>
      <c r="O28" s="112"/>
      <c r="P28" s="112"/>
      <c r="Q28" s="112"/>
      <c r="R28" s="112"/>
      <c r="S28" s="174"/>
    </row>
    <row r="29" spans="1:19" s="134" customFormat="1" ht="19.5" customHeight="1">
      <c r="A29" s="167" t="s">
        <v>2340</v>
      </c>
      <c r="B29" s="104" t="s">
        <v>2337</v>
      </c>
      <c r="C29" s="168">
        <f>SUM('[4]表三'!L8)</f>
        <v>208006</v>
      </c>
      <c r="D29" s="112"/>
      <c r="E29" s="112"/>
      <c r="F29" s="112"/>
      <c r="G29" s="112"/>
      <c r="H29" s="112"/>
      <c r="I29" s="112"/>
      <c r="J29" s="112"/>
      <c r="K29" s="112"/>
      <c r="L29" s="112"/>
      <c r="M29" s="112"/>
      <c r="N29" s="112"/>
      <c r="O29" s="112"/>
      <c r="P29" s="112">
        <v>208006</v>
      </c>
      <c r="Q29" s="112"/>
      <c r="R29" s="112"/>
      <c r="S29" s="174"/>
    </row>
    <row r="30" spans="1:19" s="134" customFormat="1" ht="19.5" customHeight="1">
      <c r="A30" s="167" t="s">
        <v>2246</v>
      </c>
      <c r="B30" s="169" t="s">
        <v>2247</v>
      </c>
      <c r="C30" s="168">
        <f>SUM('[4]表二'!E1268)</f>
        <v>9800</v>
      </c>
      <c r="D30" s="112"/>
      <c r="E30" s="112"/>
      <c r="F30" s="112"/>
      <c r="G30" s="112"/>
      <c r="H30" s="112"/>
      <c r="I30" s="112"/>
      <c r="J30" s="112"/>
      <c r="K30" s="112"/>
      <c r="L30" s="112"/>
      <c r="M30" s="112"/>
      <c r="N30" s="112">
        <v>9800</v>
      </c>
      <c r="O30" s="112"/>
      <c r="P30" s="112"/>
      <c r="Q30" s="112"/>
      <c r="R30" s="112"/>
      <c r="S30" s="174"/>
    </row>
    <row r="31" spans="1:18" s="134" customFormat="1" ht="13.5">
      <c r="A31" s="167" t="s">
        <v>2258</v>
      </c>
      <c r="B31" s="169" t="s">
        <v>2259</v>
      </c>
      <c r="C31" s="168">
        <f>SUM('[4]表二'!E1274)</f>
        <v>0</v>
      </c>
      <c r="D31" s="112"/>
      <c r="E31" s="112"/>
      <c r="F31" s="112"/>
      <c r="G31" s="112"/>
      <c r="H31" s="112"/>
      <c r="I31" s="112"/>
      <c r="J31" s="112"/>
      <c r="K31" s="112"/>
      <c r="L31" s="112"/>
      <c r="M31" s="112"/>
      <c r="N31" s="112"/>
      <c r="O31" s="112"/>
      <c r="P31" s="112"/>
      <c r="Q31" s="112"/>
      <c r="R31" s="112"/>
    </row>
    <row r="32" spans="1:18" s="134" customFormat="1" ht="13.5">
      <c r="A32" s="170" t="s">
        <v>2341</v>
      </c>
      <c r="B32" s="171"/>
      <c r="C32" s="168">
        <f>SUM('[4]表三'!L103)</f>
        <v>460098</v>
      </c>
      <c r="D32" s="172">
        <f aca="true" t="shared" si="0" ref="D32:R32">SUM(D6:D31)</f>
        <v>18054</v>
      </c>
      <c r="E32" s="172">
        <f t="shared" si="0"/>
        <v>69400</v>
      </c>
      <c r="F32" s="172">
        <f t="shared" si="0"/>
        <v>1051</v>
      </c>
      <c r="G32" s="172">
        <f t="shared" si="0"/>
        <v>2908</v>
      </c>
      <c r="H32" s="172">
        <f t="shared" si="0"/>
        <v>136543</v>
      </c>
      <c r="I32" s="172">
        <f t="shared" si="0"/>
        <v>904</v>
      </c>
      <c r="J32" s="172">
        <f t="shared" si="0"/>
        <v>149</v>
      </c>
      <c r="K32" s="172">
        <f t="shared" si="0"/>
        <v>0</v>
      </c>
      <c r="L32" s="172">
        <f t="shared" si="0"/>
        <v>9754</v>
      </c>
      <c r="M32" s="172">
        <f t="shared" si="0"/>
        <v>0</v>
      </c>
      <c r="N32" s="172">
        <f t="shared" si="0"/>
        <v>9800</v>
      </c>
      <c r="O32" s="172">
        <f t="shared" si="0"/>
        <v>0</v>
      </c>
      <c r="P32" s="172">
        <f t="shared" si="0"/>
        <v>208006</v>
      </c>
      <c r="Q32" s="172">
        <f t="shared" si="0"/>
        <v>3133</v>
      </c>
      <c r="R32" s="172">
        <f t="shared" si="0"/>
        <v>504</v>
      </c>
    </row>
    <row r="33" spans="9:11" s="134" customFormat="1" ht="13.5">
      <c r="I33" s="97"/>
      <c r="J33" s="97"/>
      <c r="K33" s="97"/>
    </row>
    <row r="34" spans="9:11" s="134" customFormat="1" ht="13.5">
      <c r="I34" s="97"/>
      <c r="J34" s="97"/>
      <c r="K34" s="97"/>
    </row>
    <row r="35" spans="9:11" s="134" customFormat="1" ht="13.5">
      <c r="I35" s="97"/>
      <c r="J35" s="97"/>
      <c r="K35" s="97"/>
    </row>
  </sheetData>
  <sheetProtection/>
  <mergeCells count="4">
    <mergeCell ref="B2:R2"/>
    <mergeCell ref="A4:B4"/>
    <mergeCell ref="A32:B32"/>
    <mergeCell ref="C4:C5"/>
  </mergeCells>
  <printOptions horizontalCentered="1"/>
  <pageMargins left="0.47" right="0.47" top="0.28" bottom="0.16" header="0.11999999999999998" footer="0.11999999999999998"/>
  <pageSetup errors="blank"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B70"/>
  <sheetViews>
    <sheetView tabSelected="1" workbookViewId="0" topLeftCell="A1">
      <selection activeCell="F11" sqref="F11"/>
    </sheetView>
  </sheetViews>
  <sheetFormatPr defaultColWidth="9.00390625" defaultRowHeight="14.25"/>
  <cols>
    <col min="1" max="1" width="39.875" style="153" customWidth="1"/>
    <col min="2" max="2" width="17.625" style="153" customWidth="1"/>
    <col min="3" max="16384" width="9.00390625" style="153" customWidth="1"/>
  </cols>
  <sheetData>
    <row r="1" spans="1:2" ht="14.25">
      <c r="A1" s="8" t="s">
        <v>2342</v>
      </c>
      <c r="B1" s="154"/>
    </row>
    <row r="2" spans="1:2" ht="29.25" customHeight="1">
      <c r="A2" s="11" t="s">
        <v>2343</v>
      </c>
      <c r="B2" s="12"/>
    </row>
    <row r="3" spans="1:2" ht="15" customHeight="1">
      <c r="A3" s="155"/>
      <c r="B3" s="156" t="s">
        <v>2</v>
      </c>
    </row>
    <row r="4" spans="1:2" ht="18" customHeight="1">
      <c r="A4" s="157" t="s">
        <v>2273</v>
      </c>
      <c r="B4" s="158" t="s">
        <v>4</v>
      </c>
    </row>
    <row r="5" spans="1:2" ht="18" customHeight="1">
      <c r="A5" s="159" t="s">
        <v>2344</v>
      </c>
      <c r="B5" s="160">
        <v>241493</v>
      </c>
    </row>
    <row r="6" spans="1:2" ht="18" customHeight="1">
      <c r="A6" s="159" t="s">
        <v>2345</v>
      </c>
      <c r="B6" s="160">
        <v>12019</v>
      </c>
    </row>
    <row r="7" spans="1:2" ht="18" customHeight="1">
      <c r="A7" s="159" t="s">
        <v>2346</v>
      </c>
      <c r="B7" s="160">
        <v>950</v>
      </c>
    </row>
    <row r="8" spans="1:2" ht="18" customHeight="1">
      <c r="A8" s="159" t="s">
        <v>2347</v>
      </c>
      <c r="B8" s="160">
        <v>178</v>
      </c>
    </row>
    <row r="9" spans="1:2" ht="18" customHeight="1">
      <c r="A9" s="159" t="s">
        <v>2348</v>
      </c>
      <c r="B9" s="160">
        <v>1221</v>
      </c>
    </row>
    <row r="10" spans="1:2" ht="18" customHeight="1">
      <c r="A10" s="161" t="s">
        <v>2349</v>
      </c>
      <c r="B10" s="162">
        <v>1</v>
      </c>
    </row>
    <row r="11" spans="1:2" ht="18" customHeight="1">
      <c r="A11" s="159" t="s">
        <v>2350</v>
      </c>
      <c r="B11" s="160">
        <v>9669</v>
      </c>
    </row>
    <row r="12" spans="1:2" ht="18" customHeight="1">
      <c r="A12" s="159" t="s">
        <v>2351</v>
      </c>
      <c r="B12" s="160"/>
    </row>
    <row r="13" spans="1:2" s="152" customFormat="1" ht="18" customHeight="1">
      <c r="A13" s="159" t="s">
        <v>2352</v>
      </c>
      <c r="B13" s="160">
        <v>74234</v>
      </c>
    </row>
    <row r="14" spans="1:2" ht="18" customHeight="1">
      <c r="A14" s="159" t="s">
        <v>2353</v>
      </c>
      <c r="B14" s="160"/>
    </row>
    <row r="15" spans="1:2" ht="18" customHeight="1">
      <c r="A15" s="159" t="s">
        <v>2354</v>
      </c>
      <c r="B15" s="160">
        <v>4868</v>
      </c>
    </row>
    <row r="16" spans="1:2" ht="18" customHeight="1">
      <c r="A16" s="159" t="s">
        <v>2355</v>
      </c>
      <c r="B16" s="160">
        <v>1731</v>
      </c>
    </row>
    <row r="17" spans="1:2" ht="18" customHeight="1">
      <c r="A17" s="159" t="s">
        <v>2356</v>
      </c>
      <c r="B17" s="160">
        <v>16.16</v>
      </c>
    </row>
    <row r="18" spans="1:2" ht="18" customHeight="1">
      <c r="A18" s="159" t="s">
        <v>2357</v>
      </c>
      <c r="B18" s="160"/>
    </row>
    <row r="19" spans="1:2" ht="18" customHeight="1">
      <c r="A19" s="159" t="s">
        <v>2358</v>
      </c>
      <c r="B19" s="160"/>
    </row>
    <row r="20" spans="1:2" ht="18" customHeight="1">
      <c r="A20" s="159" t="s">
        <v>2359</v>
      </c>
      <c r="B20" s="160">
        <v>1000</v>
      </c>
    </row>
    <row r="21" spans="1:2" ht="18" customHeight="1">
      <c r="A21" s="159" t="s">
        <v>2360</v>
      </c>
      <c r="B21" s="160"/>
    </row>
    <row r="22" spans="1:2" ht="18" customHeight="1">
      <c r="A22" s="159" t="s">
        <v>2361</v>
      </c>
      <c r="B22" s="160">
        <v>8466</v>
      </c>
    </row>
    <row r="23" spans="1:2" ht="18" customHeight="1">
      <c r="A23" s="159" t="s">
        <v>2362</v>
      </c>
      <c r="B23" s="160"/>
    </row>
    <row r="24" spans="1:2" ht="18" customHeight="1">
      <c r="A24" s="159" t="s">
        <v>2363</v>
      </c>
      <c r="B24" s="160"/>
    </row>
    <row r="25" spans="1:2" ht="18" customHeight="1">
      <c r="A25" s="159" t="s">
        <v>2364</v>
      </c>
      <c r="B25" s="160"/>
    </row>
    <row r="26" spans="1:2" ht="18" customHeight="1">
      <c r="A26" s="159" t="s">
        <v>2365</v>
      </c>
      <c r="B26" s="160"/>
    </row>
    <row r="27" spans="1:2" ht="18" customHeight="1">
      <c r="A27" s="159" t="s">
        <v>2366</v>
      </c>
      <c r="B27" s="160"/>
    </row>
    <row r="28" spans="1:2" ht="18" customHeight="1">
      <c r="A28" s="159" t="s">
        <v>2367</v>
      </c>
      <c r="B28" s="160"/>
    </row>
    <row r="29" spans="1:2" ht="18" customHeight="1">
      <c r="A29" s="159" t="s">
        <v>2368</v>
      </c>
      <c r="B29" s="160"/>
    </row>
    <row r="30" spans="1:2" ht="18" customHeight="1">
      <c r="A30" s="159" t="s">
        <v>2369</v>
      </c>
      <c r="B30" s="160">
        <v>100</v>
      </c>
    </row>
    <row r="31" spans="1:2" ht="18" customHeight="1">
      <c r="A31" s="159" t="s">
        <v>2370</v>
      </c>
      <c r="B31" s="160">
        <v>6230</v>
      </c>
    </row>
    <row r="32" spans="1:2" ht="18" customHeight="1">
      <c r="A32" s="159" t="s">
        <v>2371</v>
      </c>
      <c r="B32" s="160"/>
    </row>
    <row r="33" spans="1:2" ht="18" customHeight="1">
      <c r="A33" s="159" t="s">
        <v>2372</v>
      </c>
      <c r="B33" s="160">
        <v>14</v>
      </c>
    </row>
    <row r="34" spans="1:2" ht="18" customHeight="1">
      <c r="A34" s="159" t="s">
        <v>2373</v>
      </c>
      <c r="B34" s="160">
        <v>1877</v>
      </c>
    </row>
    <row r="35" spans="1:2" ht="18" customHeight="1">
      <c r="A35" s="159" t="s">
        <v>2374</v>
      </c>
      <c r="B35" s="160">
        <v>4122</v>
      </c>
    </row>
    <row r="36" spans="1:2" ht="18" customHeight="1">
      <c r="A36" s="159" t="s">
        <v>2375</v>
      </c>
      <c r="B36" s="160"/>
    </row>
    <row r="37" spans="1:2" ht="18" customHeight="1">
      <c r="A37" s="159" t="s">
        <v>2376</v>
      </c>
      <c r="B37" s="160"/>
    </row>
    <row r="38" spans="1:2" ht="18" customHeight="1">
      <c r="A38" s="159" t="s">
        <v>2377</v>
      </c>
      <c r="B38" s="160">
        <v>438</v>
      </c>
    </row>
    <row r="39" spans="1:2" ht="18" customHeight="1">
      <c r="A39" s="159" t="s">
        <v>2378</v>
      </c>
      <c r="B39" s="160"/>
    </row>
    <row r="40" spans="1:2" ht="18" customHeight="1">
      <c r="A40" s="159" t="s">
        <v>2379</v>
      </c>
      <c r="B40" s="160"/>
    </row>
    <row r="41" spans="1:2" ht="18" customHeight="1">
      <c r="A41" s="159" t="s">
        <v>2380</v>
      </c>
      <c r="B41" s="160"/>
    </row>
    <row r="42" spans="1:2" ht="18" customHeight="1">
      <c r="A42" s="159" t="s">
        <v>2381</v>
      </c>
      <c r="B42" s="160"/>
    </row>
    <row r="43" spans="1:2" ht="18" customHeight="1">
      <c r="A43" s="159" t="s">
        <v>2382</v>
      </c>
      <c r="B43" s="160"/>
    </row>
    <row r="44" spans="1:2" ht="18" customHeight="1">
      <c r="A44" s="159" t="s">
        <v>2383</v>
      </c>
      <c r="B44" s="160">
        <v>94</v>
      </c>
    </row>
    <row r="45" spans="1:2" ht="18" customHeight="1">
      <c r="A45" s="159" t="s">
        <v>2384</v>
      </c>
      <c r="B45" s="160"/>
    </row>
    <row r="46" spans="1:2" ht="18" customHeight="1">
      <c r="A46" s="159" t="s">
        <v>2385</v>
      </c>
      <c r="B46" s="160"/>
    </row>
    <row r="47" spans="1:2" ht="18" customHeight="1">
      <c r="A47" s="159" t="s">
        <v>2386</v>
      </c>
      <c r="B47" s="160"/>
    </row>
    <row r="48" spans="1:2" ht="18" customHeight="1">
      <c r="A48" s="159" t="s">
        <v>2387</v>
      </c>
      <c r="B48" s="160">
        <v>45278</v>
      </c>
    </row>
    <row r="49" spans="1:2" s="152" customFormat="1" ht="18" customHeight="1">
      <c r="A49" s="159" t="s">
        <v>2388</v>
      </c>
      <c r="B49" s="160">
        <f>SUM(B50:B70)</f>
        <v>155241</v>
      </c>
    </row>
    <row r="50" spans="1:2" ht="18" customHeight="1">
      <c r="A50" s="159" t="s">
        <v>2389</v>
      </c>
      <c r="B50" s="160">
        <v>20</v>
      </c>
    </row>
    <row r="51" spans="1:2" ht="18" customHeight="1">
      <c r="A51" s="159" t="s">
        <v>2390</v>
      </c>
      <c r="B51" s="162"/>
    </row>
    <row r="52" spans="1:2" ht="18" customHeight="1">
      <c r="A52" s="159" t="s">
        <v>2391</v>
      </c>
      <c r="B52" s="160"/>
    </row>
    <row r="53" spans="1:2" ht="18" customHeight="1">
      <c r="A53" s="159" t="s">
        <v>2392</v>
      </c>
      <c r="B53" s="160">
        <v>15</v>
      </c>
    </row>
    <row r="54" spans="1:2" ht="18" customHeight="1">
      <c r="A54" s="159" t="s">
        <v>2393</v>
      </c>
      <c r="B54" s="160">
        <v>203</v>
      </c>
    </row>
    <row r="55" spans="1:2" ht="18" customHeight="1">
      <c r="A55" s="159" t="s">
        <v>2394</v>
      </c>
      <c r="B55" s="160">
        <v>186</v>
      </c>
    </row>
    <row r="56" spans="1:2" ht="18" customHeight="1">
      <c r="A56" s="159" t="s">
        <v>2395</v>
      </c>
      <c r="B56" s="160"/>
    </row>
    <row r="57" spans="1:2" ht="18" customHeight="1">
      <c r="A57" s="159" t="s">
        <v>2396</v>
      </c>
      <c r="B57" s="160">
        <v>3</v>
      </c>
    </row>
    <row r="58" spans="1:2" ht="18" customHeight="1">
      <c r="A58" s="159" t="s">
        <v>2397</v>
      </c>
      <c r="B58" s="160">
        <v>108</v>
      </c>
    </row>
    <row r="59" spans="1:2" ht="18" customHeight="1">
      <c r="A59" s="159" t="s">
        <v>2398</v>
      </c>
      <c r="B59" s="160">
        <v>19801</v>
      </c>
    </row>
    <row r="60" spans="1:2" ht="18" customHeight="1">
      <c r="A60" s="159" t="s">
        <v>2399</v>
      </c>
      <c r="B60" s="160"/>
    </row>
    <row r="61" spans="1:2" ht="18" customHeight="1">
      <c r="A61" s="159" t="s">
        <v>2400</v>
      </c>
      <c r="B61" s="160">
        <v>846</v>
      </c>
    </row>
    <row r="62" spans="1:2" ht="18" customHeight="1">
      <c r="A62" s="159" t="s">
        <v>2401</v>
      </c>
      <c r="B62" s="160">
        <v>59</v>
      </c>
    </row>
    <row r="63" spans="1:2" ht="18" customHeight="1">
      <c r="A63" s="159" t="s">
        <v>2402</v>
      </c>
      <c r="B63" s="160"/>
    </row>
    <row r="64" spans="1:2" ht="18" customHeight="1">
      <c r="A64" s="159" t="s">
        <v>2403</v>
      </c>
      <c r="B64" s="160"/>
    </row>
    <row r="65" spans="1:2" ht="18" customHeight="1">
      <c r="A65" s="159" t="s">
        <v>2404</v>
      </c>
      <c r="B65" s="160"/>
    </row>
    <row r="66" spans="1:2" ht="18" customHeight="1">
      <c r="A66" s="159" t="s">
        <v>2405</v>
      </c>
      <c r="B66" s="160"/>
    </row>
    <row r="67" spans="1:2" ht="18" customHeight="1">
      <c r="A67" s="159" t="s">
        <v>2406</v>
      </c>
      <c r="B67" s="160"/>
    </row>
    <row r="68" spans="1:2" ht="18" customHeight="1">
      <c r="A68" s="159" t="s">
        <v>2407</v>
      </c>
      <c r="B68" s="160"/>
    </row>
    <row r="69" spans="1:2" ht="18" customHeight="1">
      <c r="A69" s="159" t="s">
        <v>2408</v>
      </c>
      <c r="B69" s="160"/>
    </row>
    <row r="70" spans="1:2" ht="18" customHeight="1">
      <c r="A70" s="159" t="s">
        <v>2409</v>
      </c>
      <c r="B70" s="160">
        <v>134000</v>
      </c>
    </row>
  </sheetData>
  <sheetProtection/>
  <mergeCells count="1">
    <mergeCell ref="A2:B2"/>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15"/>
  <sheetViews>
    <sheetView zoomScaleSheetLayoutView="100" workbookViewId="0" topLeftCell="A1">
      <selection activeCell="F18" sqref="F18"/>
    </sheetView>
  </sheetViews>
  <sheetFormatPr defaultColWidth="9.125" defaultRowHeight="14.25"/>
  <cols>
    <col min="1" max="1" width="43.00390625" style="83" customWidth="1"/>
    <col min="2" max="2" width="35.00390625" style="83" customWidth="1"/>
    <col min="3" max="16384" width="9.125" style="82" customWidth="1"/>
  </cols>
  <sheetData>
    <row r="1" spans="1:2" s="82" customFormat="1" ht="14.25">
      <c r="A1" s="84" t="s">
        <v>2410</v>
      </c>
      <c r="B1" s="83"/>
    </row>
    <row r="2" spans="1:2" s="82" customFormat="1" ht="33.75" customHeight="1">
      <c r="A2" s="85" t="s">
        <v>2411</v>
      </c>
      <c r="B2" s="85"/>
    </row>
    <row r="3" spans="1:2" s="82" customFormat="1" ht="16.5" customHeight="1">
      <c r="A3" s="87"/>
      <c r="B3" s="87" t="s">
        <v>2329</v>
      </c>
    </row>
    <row r="4" spans="1:2" s="82" customFormat="1" ht="16.5" customHeight="1">
      <c r="A4" s="150" t="s">
        <v>2273</v>
      </c>
      <c r="B4" s="150" t="s">
        <v>4</v>
      </c>
    </row>
    <row r="5" spans="1:2" s="82" customFormat="1" ht="16.5" customHeight="1">
      <c r="A5" s="92" t="s">
        <v>2412</v>
      </c>
      <c r="B5" s="91">
        <v>897722.772178</v>
      </c>
    </row>
    <row r="6" spans="1:2" s="82" customFormat="1" ht="16.5" customHeight="1">
      <c r="A6" s="92" t="s">
        <v>2413</v>
      </c>
      <c r="B6" s="91">
        <v>284148.772178</v>
      </c>
    </row>
    <row r="7" spans="1:2" s="82" customFormat="1" ht="16.5" customHeight="1">
      <c r="A7" s="92" t="s">
        <v>2414</v>
      </c>
      <c r="B7" s="93">
        <v>1061506</v>
      </c>
    </row>
    <row r="8" spans="1:2" s="82" customFormat="1" ht="16.5" customHeight="1">
      <c r="A8" s="92" t="s">
        <v>2413</v>
      </c>
      <c r="B8" s="93">
        <v>286732</v>
      </c>
    </row>
    <row r="9" spans="1:2" s="82" customFormat="1" ht="16.5" customHeight="1">
      <c r="A9" s="92" t="s">
        <v>2415</v>
      </c>
      <c r="B9" s="92"/>
    </row>
    <row r="10" spans="1:2" s="82" customFormat="1" ht="16.5" customHeight="1">
      <c r="A10" s="92" t="s">
        <v>2413</v>
      </c>
      <c r="B10" s="92"/>
    </row>
    <row r="11" spans="1:2" s="82" customFormat="1" ht="16.5" customHeight="1">
      <c r="A11" s="92" t="s">
        <v>2416</v>
      </c>
      <c r="B11" s="92"/>
    </row>
    <row r="12" spans="1:2" s="82" customFormat="1" ht="16.5" customHeight="1">
      <c r="A12" s="92" t="s">
        <v>2413</v>
      </c>
      <c r="B12" s="92"/>
    </row>
    <row r="13" spans="1:4" s="82" customFormat="1" ht="16.5" customHeight="1">
      <c r="A13" s="92" t="s">
        <v>2417</v>
      </c>
      <c r="B13" s="92"/>
      <c r="D13" s="151"/>
    </row>
    <row r="14" spans="1:2" s="82" customFormat="1" ht="16.5" customHeight="1">
      <c r="A14" s="92" t="s">
        <v>2413</v>
      </c>
      <c r="B14" s="92"/>
    </row>
    <row r="15" spans="1:2" ht="14.25">
      <c r="A15" s="94"/>
      <c r="B15" s="94"/>
    </row>
  </sheetData>
  <sheetProtection/>
  <mergeCells count="1">
    <mergeCell ref="A2:B2"/>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E63"/>
  <sheetViews>
    <sheetView showGridLines="0" showZeros="0" zoomScale="90" zoomScaleNormal="90" workbookViewId="0" topLeftCell="B1">
      <pane ySplit="5" topLeftCell="A6" activePane="bottomLeft" state="frozen"/>
      <selection pane="bottomLeft" activeCell="H66" sqref="H66"/>
    </sheetView>
  </sheetViews>
  <sheetFormatPr defaultColWidth="9.00390625" defaultRowHeight="14.25"/>
  <cols>
    <col min="1" max="1" width="13.375" style="97" customWidth="1"/>
    <col min="2" max="2" width="42.625" style="97" customWidth="1"/>
    <col min="3" max="3" width="12.00390625" style="97" customWidth="1"/>
    <col min="4" max="4" width="10.50390625" style="97" customWidth="1"/>
    <col min="5" max="5" width="13.875" style="97" customWidth="1"/>
    <col min="6" max="251" width="9.00390625" style="97" customWidth="1"/>
    <col min="252" max="16384" width="9.00390625" style="97" customWidth="1"/>
  </cols>
  <sheetData>
    <row r="1" ht="14.25">
      <c r="B1" s="49" t="s">
        <v>2418</v>
      </c>
    </row>
    <row r="2" spans="2:5" s="95" customFormat="1" ht="18" customHeight="1">
      <c r="B2" s="98" t="s">
        <v>2419</v>
      </c>
      <c r="C2" s="98"/>
      <c r="D2" s="98"/>
      <c r="E2" s="98"/>
    </row>
    <row r="3" ht="18" customHeight="1"/>
    <row r="4" spans="1:5" ht="31.5" customHeight="1">
      <c r="A4" s="138" t="s">
        <v>2420</v>
      </c>
      <c r="B4" s="138"/>
      <c r="C4" s="138"/>
      <c r="D4" s="138"/>
      <c r="E4" s="138"/>
    </row>
    <row r="5" spans="1:5" ht="35.25" customHeight="1">
      <c r="A5" s="143" t="s">
        <v>2421</v>
      </c>
      <c r="B5" s="138" t="s">
        <v>2273</v>
      </c>
      <c r="C5" s="144" t="s">
        <v>2422</v>
      </c>
      <c r="D5" s="138" t="s">
        <v>4</v>
      </c>
      <c r="E5" s="144" t="s">
        <v>2423</v>
      </c>
    </row>
    <row r="6" spans="1:5" s="134" customFormat="1" ht="19.5" customHeight="1">
      <c r="A6" s="145" t="s">
        <v>2424</v>
      </c>
      <c r="B6" s="122" t="s">
        <v>2425</v>
      </c>
      <c r="C6" s="140"/>
      <c r="D6" s="140"/>
      <c r="E6" s="145">
        <f>IF(C6=0,"",ROUND(D6/C6*100,1))</f>
      </c>
    </row>
    <row r="7" spans="1:5" s="134" customFormat="1" ht="19.5" customHeight="1">
      <c r="A7" s="145" t="s">
        <v>2426</v>
      </c>
      <c r="B7" s="122" t="s">
        <v>2427</v>
      </c>
      <c r="C7" s="140"/>
      <c r="D7" s="140"/>
      <c r="E7" s="145">
        <f aca="true" t="shared" si="0" ref="E7:E22">IF(C7=0,"",ROUND(D7/C7*100,1))</f>
      </c>
    </row>
    <row r="8" spans="1:5" s="134" customFormat="1" ht="19.5" customHeight="1">
      <c r="A8" s="145" t="s">
        <v>2428</v>
      </c>
      <c r="B8" s="122" t="s">
        <v>2429</v>
      </c>
      <c r="C8" s="140"/>
      <c r="D8" s="140"/>
      <c r="E8" s="145">
        <f t="shared" si="0"/>
      </c>
    </row>
    <row r="9" spans="1:5" s="134" customFormat="1" ht="19.5" customHeight="1">
      <c r="A9" s="145" t="s">
        <v>2430</v>
      </c>
      <c r="B9" s="146" t="s">
        <v>2431</v>
      </c>
      <c r="C9" s="140"/>
      <c r="D9" s="140"/>
      <c r="E9" s="145">
        <f t="shared" si="0"/>
      </c>
    </row>
    <row r="10" spans="1:5" s="134" customFormat="1" ht="19.5" customHeight="1">
      <c r="A10" s="145" t="s">
        <v>2432</v>
      </c>
      <c r="B10" s="122" t="s">
        <v>2433</v>
      </c>
      <c r="C10" s="140"/>
      <c r="D10" s="140"/>
      <c r="E10" s="145">
        <f t="shared" si="0"/>
      </c>
    </row>
    <row r="11" spans="1:5" s="134" customFormat="1" ht="19.5" customHeight="1">
      <c r="A11" s="145" t="s">
        <v>2434</v>
      </c>
      <c r="B11" s="122" t="s">
        <v>2435</v>
      </c>
      <c r="C11" s="140"/>
      <c r="D11" s="140"/>
      <c r="E11" s="145">
        <f t="shared" si="0"/>
      </c>
    </row>
    <row r="12" spans="1:5" s="134" customFormat="1" ht="19.5" customHeight="1">
      <c r="A12" s="145" t="s">
        <v>2436</v>
      </c>
      <c r="B12" s="122" t="s">
        <v>2437</v>
      </c>
      <c r="C12" s="140"/>
      <c r="D12" s="140"/>
      <c r="E12" s="145">
        <f t="shared" si="0"/>
      </c>
    </row>
    <row r="13" spans="1:5" s="134" customFormat="1" ht="19.5" customHeight="1">
      <c r="A13" s="145" t="s">
        <v>2438</v>
      </c>
      <c r="B13" s="122" t="s">
        <v>2439</v>
      </c>
      <c r="C13" s="140"/>
      <c r="D13" s="140"/>
      <c r="E13" s="145">
        <f t="shared" si="0"/>
      </c>
    </row>
    <row r="14" spans="1:5" s="134" customFormat="1" ht="19.5" customHeight="1">
      <c r="A14" s="145" t="s">
        <v>2440</v>
      </c>
      <c r="B14" s="122" t="s">
        <v>2441</v>
      </c>
      <c r="C14" s="140"/>
      <c r="D14" s="140"/>
      <c r="E14" s="145">
        <f t="shared" si="0"/>
      </c>
    </row>
    <row r="15" spans="1:5" s="134" customFormat="1" ht="19.5" customHeight="1">
      <c r="A15" s="145" t="s">
        <v>2442</v>
      </c>
      <c r="B15" s="122" t="s">
        <v>2443</v>
      </c>
      <c r="C15" s="140"/>
      <c r="D15" s="140"/>
      <c r="E15" s="145">
        <f t="shared" si="0"/>
      </c>
    </row>
    <row r="16" spans="1:5" s="134" customFormat="1" ht="19.5" customHeight="1">
      <c r="A16" s="145" t="s">
        <v>2444</v>
      </c>
      <c r="B16" s="122" t="s">
        <v>2445</v>
      </c>
      <c r="C16" s="140"/>
      <c r="D16" s="140"/>
      <c r="E16" s="145">
        <f t="shared" si="0"/>
      </c>
    </row>
    <row r="17" spans="1:5" s="134" customFormat="1" ht="19.5" customHeight="1">
      <c r="A17" s="145" t="s">
        <v>2446</v>
      </c>
      <c r="B17" s="122" t="s">
        <v>2447</v>
      </c>
      <c r="C17" s="140"/>
      <c r="D17" s="140"/>
      <c r="E17" s="145">
        <f t="shared" si="0"/>
      </c>
    </row>
    <row r="18" spans="1:5" s="134" customFormat="1" ht="19.5" customHeight="1">
      <c r="A18" s="145" t="s">
        <v>2448</v>
      </c>
      <c r="B18" s="122" t="s">
        <v>2449</v>
      </c>
      <c r="C18" s="140"/>
      <c r="D18" s="140"/>
      <c r="E18" s="145">
        <f t="shared" si="0"/>
      </c>
    </row>
    <row r="19" spans="1:5" s="134" customFormat="1" ht="19.5" customHeight="1">
      <c r="A19" s="145" t="s">
        <v>2450</v>
      </c>
      <c r="B19" s="122" t="s">
        <v>2451</v>
      </c>
      <c r="C19" s="140"/>
      <c r="D19" s="140"/>
      <c r="E19" s="145">
        <f t="shared" si="0"/>
      </c>
    </row>
    <row r="20" spans="1:5" s="134" customFormat="1" ht="19.5" customHeight="1">
      <c r="A20" s="145" t="s">
        <v>2452</v>
      </c>
      <c r="B20" s="122" t="s">
        <v>2453</v>
      </c>
      <c r="C20" s="140"/>
      <c r="D20" s="140"/>
      <c r="E20" s="145">
        <f t="shared" si="0"/>
      </c>
    </row>
    <row r="21" spans="1:5" s="134" customFormat="1" ht="19.5" customHeight="1">
      <c r="A21" s="145" t="s">
        <v>2454</v>
      </c>
      <c r="B21" s="122" t="s">
        <v>2455</v>
      </c>
      <c r="C21" s="140"/>
      <c r="D21" s="140"/>
      <c r="E21" s="145">
        <f t="shared" si="0"/>
      </c>
    </row>
    <row r="22" spans="1:5" s="134" customFormat="1" ht="19.5" customHeight="1">
      <c r="A22" s="145" t="s">
        <v>2456</v>
      </c>
      <c r="B22" s="122" t="s">
        <v>2457</v>
      </c>
      <c r="C22" s="140"/>
      <c r="D22" s="140"/>
      <c r="E22" s="145">
        <f t="shared" si="0"/>
      </c>
    </row>
    <row r="23" spans="1:5" ht="19.5" customHeight="1">
      <c r="A23" s="145"/>
      <c r="B23" s="147"/>
      <c r="C23" s="140"/>
      <c r="D23" s="140"/>
      <c r="E23" s="145"/>
    </row>
    <row r="24" spans="1:5" ht="19.5" customHeight="1">
      <c r="A24" s="145"/>
      <c r="B24" s="122"/>
      <c r="C24" s="140"/>
      <c r="D24" s="140"/>
      <c r="E24" s="145"/>
    </row>
    <row r="25" spans="1:5" ht="19.5" customHeight="1">
      <c r="A25" s="145"/>
      <c r="B25" s="145"/>
      <c r="C25" s="140"/>
      <c r="D25" s="140"/>
      <c r="E25" s="145"/>
    </row>
    <row r="26" spans="1:5" ht="19.5" customHeight="1">
      <c r="A26" s="145"/>
      <c r="B26" s="145"/>
      <c r="C26" s="140"/>
      <c r="D26" s="140"/>
      <c r="E26" s="145"/>
    </row>
    <row r="27" spans="1:5" ht="19.5" customHeight="1">
      <c r="A27" s="145"/>
      <c r="B27" s="145"/>
      <c r="C27" s="140"/>
      <c r="D27" s="140"/>
      <c r="E27" s="145"/>
    </row>
    <row r="28" spans="1:5" ht="19.5" customHeight="1">
      <c r="A28" s="145"/>
      <c r="B28" s="148"/>
      <c r="C28" s="140"/>
      <c r="D28" s="140"/>
      <c r="E28" s="145"/>
    </row>
    <row r="29" spans="1:5" ht="19.5" customHeight="1">
      <c r="A29" s="145"/>
      <c r="B29" s="148"/>
      <c r="C29" s="140"/>
      <c r="D29" s="140"/>
      <c r="E29" s="145"/>
    </row>
    <row r="30" spans="1:5" ht="19.5" customHeight="1">
      <c r="A30" s="145"/>
      <c r="B30" s="148"/>
      <c r="C30" s="140"/>
      <c r="D30" s="140"/>
      <c r="E30" s="145"/>
    </row>
    <row r="31" spans="1:5" ht="19.5" customHeight="1">
      <c r="A31" s="145"/>
      <c r="B31" s="148"/>
      <c r="C31" s="140"/>
      <c r="D31" s="140"/>
      <c r="E31" s="145"/>
    </row>
    <row r="32" spans="1:5" ht="19.5" customHeight="1">
      <c r="A32" s="145"/>
      <c r="B32" s="148"/>
      <c r="C32" s="140"/>
      <c r="D32" s="140"/>
      <c r="E32" s="145"/>
    </row>
    <row r="33" spans="1:5" ht="19.5" customHeight="1">
      <c r="A33" s="145"/>
      <c r="B33" s="148"/>
      <c r="C33" s="140"/>
      <c r="D33" s="140"/>
      <c r="E33" s="145"/>
    </row>
    <row r="34" spans="1:5" ht="19.5" customHeight="1">
      <c r="A34" s="145"/>
      <c r="B34" s="148"/>
      <c r="C34" s="140"/>
      <c r="D34" s="140"/>
      <c r="E34" s="145"/>
    </row>
    <row r="35" spans="1:5" ht="19.5" customHeight="1">
      <c r="A35" s="145"/>
      <c r="B35" s="148"/>
      <c r="C35" s="140"/>
      <c r="D35" s="140"/>
      <c r="E35" s="145"/>
    </row>
    <row r="36" spans="1:5" ht="19.5" customHeight="1">
      <c r="A36" s="145"/>
      <c r="B36" s="148"/>
      <c r="C36" s="140"/>
      <c r="D36" s="140"/>
      <c r="E36" s="145"/>
    </row>
    <row r="37" spans="1:5" ht="19.5" customHeight="1">
      <c r="A37" s="145"/>
      <c r="B37" s="148"/>
      <c r="C37" s="140"/>
      <c r="D37" s="140"/>
      <c r="E37" s="145"/>
    </row>
    <row r="38" spans="1:5" s="96" customFormat="1" ht="19.5" customHeight="1">
      <c r="A38" s="143"/>
      <c r="B38" s="148"/>
      <c r="C38" s="140"/>
      <c r="D38" s="140"/>
      <c r="E38" s="145"/>
    </row>
    <row r="39" spans="1:5" ht="19.5" customHeight="1">
      <c r="A39" s="145"/>
      <c r="B39" s="148"/>
      <c r="C39" s="140"/>
      <c r="D39" s="140"/>
      <c r="E39" s="145"/>
    </row>
    <row r="40" spans="1:5" ht="19.5" customHeight="1">
      <c r="A40" s="145"/>
      <c r="B40" s="122"/>
      <c r="C40" s="140"/>
      <c r="D40" s="140"/>
      <c r="E40" s="145"/>
    </row>
    <row r="41" spans="1:5" ht="19.5" customHeight="1">
      <c r="A41" s="145"/>
      <c r="B41" s="122"/>
      <c r="C41" s="140"/>
      <c r="D41" s="140"/>
      <c r="E41" s="145"/>
    </row>
    <row r="42" spans="1:5" ht="19.5" customHeight="1">
      <c r="A42" s="145"/>
      <c r="B42" s="122"/>
      <c r="C42" s="140"/>
      <c r="D42" s="140"/>
      <c r="E42" s="145"/>
    </row>
    <row r="43" spans="1:5" ht="19.5" customHeight="1">
      <c r="A43" s="145"/>
      <c r="B43" s="122"/>
      <c r="C43" s="140"/>
      <c r="D43" s="140"/>
      <c r="E43" s="145"/>
    </row>
    <row r="44" spans="1:5" ht="19.5" customHeight="1">
      <c r="A44" s="145"/>
      <c r="B44" s="122"/>
      <c r="C44" s="140"/>
      <c r="D44" s="140"/>
      <c r="E44" s="145"/>
    </row>
    <row r="45" spans="1:5" ht="19.5" customHeight="1">
      <c r="A45" s="145"/>
      <c r="B45" s="122"/>
      <c r="C45" s="140"/>
      <c r="D45" s="140"/>
      <c r="E45" s="145"/>
    </row>
    <row r="46" spans="1:5" ht="19.5" customHeight="1">
      <c r="A46" s="145"/>
      <c r="B46" s="122"/>
      <c r="C46" s="140"/>
      <c r="D46" s="140"/>
      <c r="E46" s="145"/>
    </row>
    <row r="47" spans="1:5" ht="19.5" customHeight="1">
      <c r="A47" s="145"/>
      <c r="B47" s="122"/>
      <c r="C47" s="140"/>
      <c r="D47" s="140"/>
      <c r="E47" s="145"/>
    </row>
    <row r="48" spans="1:5" ht="19.5" customHeight="1">
      <c r="A48" s="145"/>
      <c r="B48" s="149"/>
      <c r="C48" s="140"/>
      <c r="D48" s="140"/>
      <c r="E48" s="145"/>
    </row>
    <row r="49" spans="1:5" ht="19.5" customHeight="1">
      <c r="A49" s="145"/>
      <c r="B49" s="149"/>
      <c r="C49" s="140"/>
      <c r="D49" s="140"/>
      <c r="E49" s="145"/>
    </row>
    <row r="50" spans="1:5" ht="19.5" customHeight="1">
      <c r="A50" s="145"/>
      <c r="B50" s="149"/>
      <c r="C50" s="140"/>
      <c r="D50" s="140"/>
      <c r="E50" s="145"/>
    </row>
    <row r="51" spans="1:5" ht="19.5" customHeight="1">
      <c r="A51" s="145"/>
      <c r="B51" s="149"/>
      <c r="C51" s="140"/>
      <c r="D51" s="140"/>
      <c r="E51" s="145"/>
    </row>
    <row r="52" spans="1:5" ht="19.5" customHeight="1">
      <c r="A52" s="145"/>
      <c r="B52" s="149"/>
      <c r="C52" s="140"/>
      <c r="D52" s="140"/>
      <c r="E52" s="145"/>
    </row>
    <row r="53" spans="1:5" ht="19.5" customHeight="1">
      <c r="A53" s="145"/>
      <c r="B53" s="149"/>
      <c r="C53" s="140"/>
      <c r="D53" s="140"/>
      <c r="E53" s="145"/>
    </row>
    <row r="54" spans="1:5" ht="19.5" customHeight="1">
      <c r="A54" s="145"/>
      <c r="B54" s="149"/>
      <c r="C54" s="140"/>
      <c r="D54" s="140"/>
      <c r="E54" s="145"/>
    </row>
    <row r="55" spans="1:5" ht="19.5" customHeight="1">
      <c r="A55" s="145"/>
      <c r="B55" s="149"/>
      <c r="C55" s="140"/>
      <c r="D55" s="140"/>
      <c r="E55" s="145"/>
    </row>
    <row r="56" spans="1:5" ht="19.5" customHeight="1">
      <c r="A56" s="145"/>
      <c r="B56" s="149"/>
      <c r="C56" s="140"/>
      <c r="D56" s="140"/>
      <c r="E56" s="145"/>
    </row>
    <row r="57" spans="1:5" ht="19.5" customHeight="1">
      <c r="A57" s="145"/>
      <c r="B57" s="149"/>
      <c r="C57" s="140"/>
      <c r="D57" s="140"/>
      <c r="E57" s="145"/>
    </row>
    <row r="58" spans="1:5" ht="19.5" customHeight="1">
      <c r="A58" s="145"/>
      <c r="B58" s="149"/>
      <c r="C58" s="140"/>
      <c r="D58" s="140"/>
      <c r="E58" s="145"/>
    </row>
    <row r="59" spans="1:5" ht="19.5" customHeight="1">
      <c r="A59" s="145"/>
      <c r="B59" s="149"/>
      <c r="C59" s="140"/>
      <c r="D59" s="140"/>
      <c r="E59" s="145"/>
    </row>
    <row r="60" spans="1:5" ht="19.5" customHeight="1">
      <c r="A60" s="145"/>
      <c r="B60" s="149"/>
      <c r="C60" s="140"/>
      <c r="D60" s="140"/>
      <c r="E60" s="145"/>
    </row>
    <row r="61" spans="1:5" ht="19.5" customHeight="1">
      <c r="A61" s="145"/>
      <c r="B61" s="149"/>
      <c r="C61" s="140"/>
      <c r="D61" s="140"/>
      <c r="E61" s="145"/>
    </row>
    <row r="62" ht="19.5" customHeight="1"/>
    <row r="63" ht="13.5">
      <c r="B63" s="97" t="s">
        <v>2458</v>
      </c>
    </row>
  </sheetData>
  <sheetProtection/>
  <mergeCells count="2">
    <mergeCell ref="B2:E2"/>
    <mergeCell ref="A4:E4"/>
  </mergeCells>
  <printOptions horizontalCentered="1"/>
  <pageMargins left="0.47" right="0.47" top="0.39" bottom="0.28" header="0.11999999999999998" footer="0.11999999999999998"/>
  <pageSetup errors="blank"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昭、</cp:lastModifiedBy>
  <cp:lastPrinted>2019-12-18T10:44:00Z</cp:lastPrinted>
  <dcterms:created xsi:type="dcterms:W3CDTF">2006-02-14T13:15:00Z</dcterms:created>
  <dcterms:modified xsi:type="dcterms:W3CDTF">2023-11-03T08:03:01Z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6BBBE33F46CE4B36905AE66E6DFC8FA6</vt:lpwstr>
  </property>
</Properties>
</file>